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C:\Users\rlmagruder\Desktop\caep annual report\"/>
    </mc:Choice>
  </mc:AlternateContent>
  <xr:revisionPtr revIDLastSave="0" documentId="8_{D5043B7E-7095-44DD-9E0D-2245790CE5DA}" xr6:coauthVersionLast="36" xr6:coauthVersionMax="36" xr10:uidLastSave="{00000000-0000-0000-0000-000000000000}"/>
  <bookViews>
    <workbookView xWindow="0" yWindow="0" windowWidth="28800" windowHeight="12300" activeTab="4" xr2:uid="{00000000-000D-0000-FFFF-FFFF00000000}"/>
  </bookViews>
  <sheets>
    <sheet name="1415" sheetId="1" r:id="rId1"/>
    <sheet name="1516" sheetId="2" r:id="rId2"/>
    <sheet name="1617" sheetId="3" r:id="rId3"/>
    <sheet name="1718" sheetId="4" r:id="rId4"/>
    <sheet name="18-19" sheetId="5" r:id="rId5"/>
    <sheet name="19-20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6" l="1"/>
  <c r="F29" i="6"/>
  <c r="G29" i="6"/>
  <c r="H29" i="6" s="1"/>
  <c r="D23" i="6"/>
  <c r="F23" i="6"/>
  <c r="G23" i="6"/>
  <c r="H23" i="6" s="1"/>
  <c r="D25" i="6"/>
  <c r="F25" i="6"/>
  <c r="G25" i="6"/>
  <c r="H25" i="6" s="1"/>
  <c r="G27" i="6"/>
  <c r="H27" i="6" s="1"/>
  <c r="D27" i="6"/>
  <c r="F27" i="6"/>
  <c r="H30" i="6"/>
  <c r="G30" i="6"/>
  <c r="F30" i="6"/>
  <c r="D30" i="6"/>
  <c r="H19" i="6"/>
  <c r="H24" i="6"/>
  <c r="G19" i="6"/>
  <c r="G20" i="6"/>
  <c r="H20" i="6" s="1"/>
  <c r="G21" i="6"/>
  <c r="H21" i="6" s="1"/>
  <c r="G22" i="6"/>
  <c r="H22" i="6" s="1"/>
  <c r="G24" i="6"/>
  <c r="G26" i="6"/>
  <c r="H26" i="6" s="1"/>
  <c r="G28" i="6"/>
  <c r="H28" i="6" s="1"/>
  <c r="F19" i="6"/>
  <c r="F20" i="6"/>
  <c r="F21" i="6"/>
  <c r="F22" i="6"/>
  <c r="F24" i="6"/>
  <c r="F26" i="6"/>
  <c r="F28" i="6"/>
  <c r="D19" i="6"/>
  <c r="D20" i="6"/>
  <c r="D21" i="6"/>
  <c r="D22" i="6"/>
  <c r="D24" i="6"/>
  <c r="D26" i="6"/>
  <c r="D28" i="6"/>
  <c r="H36" i="6"/>
  <c r="G18" i="6"/>
  <c r="F18" i="6"/>
  <c r="D18" i="6"/>
  <c r="G4" i="6"/>
  <c r="G5" i="6"/>
  <c r="G6" i="6"/>
  <c r="G7" i="6"/>
  <c r="G8" i="6"/>
  <c r="G9" i="6"/>
  <c r="G10" i="6"/>
  <c r="G11" i="6"/>
  <c r="G12" i="6"/>
  <c r="G13" i="6"/>
  <c r="G3" i="6"/>
  <c r="F4" i="6"/>
  <c r="F5" i="6"/>
  <c r="F6" i="6"/>
  <c r="F7" i="6"/>
  <c r="F8" i="6"/>
  <c r="F9" i="6"/>
  <c r="F10" i="6"/>
  <c r="F11" i="6"/>
  <c r="F12" i="6"/>
  <c r="F13" i="6"/>
  <c r="D4" i="6"/>
  <c r="D5" i="6"/>
  <c r="D6" i="6"/>
  <c r="D7" i="6"/>
  <c r="D8" i="6"/>
  <c r="D9" i="6"/>
  <c r="D10" i="6"/>
  <c r="D11" i="6"/>
  <c r="D12" i="6"/>
  <c r="D13" i="6"/>
  <c r="D3" i="6"/>
  <c r="F3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35" i="6"/>
  <c r="G36" i="6"/>
  <c r="G37" i="6"/>
  <c r="H37" i="6" s="1"/>
  <c r="G38" i="6"/>
  <c r="H38" i="6" s="1"/>
  <c r="G39" i="6"/>
  <c r="H39" i="6" s="1"/>
  <c r="G40" i="6"/>
  <c r="H40" i="6" s="1"/>
  <c r="G41" i="6"/>
  <c r="H41" i="6" s="1"/>
  <c r="G42" i="6"/>
  <c r="H42" i="6" s="1"/>
  <c r="G43" i="6"/>
  <c r="H43" i="6" s="1"/>
  <c r="G44" i="6"/>
  <c r="H44" i="6" s="1"/>
  <c r="G45" i="6"/>
  <c r="H45" i="6" s="1"/>
  <c r="G46" i="6"/>
  <c r="H46" i="6" s="1"/>
  <c r="G47" i="6"/>
  <c r="H47" i="6" s="1"/>
  <c r="G48" i="6"/>
  <c r="H48" i="6" s="1"/>
  <c r="G49" i="6"/>
  <c r="H49" i="6" s="1"/>
  <c r="G50" i="6"/>
  <c r="H50" i="6" s="1"/>
  <c r="G51" i="6"/>
  <c r="H51" i="6" s="1"/>
  <c r="G35" i="6"/>
  <c r="H35" i="6" s="1"/>
  <c r="L41" i="4"/>
  <c r="K41" i="4"/>
  <c r="D41" i="4"/>
  <c r="J19" i="5" l="1"/>
  <c r="J20" i="5"/>
  <c r="I19" i="5"/>
  <c r="I20" i="5"/>
  <c r="I21" i="5"/>
  <c r="J21" i="5" s="1"/>
  <c r="I22" i="5"/>
  <c r="J22" i="5" s="1"/>
  <c r="I23" i="5"/>
  <c r="J23" i="5" s="1"/>
  <c r="I24" i="5"/>
  <c r="J24" i="5" s="1"/>
  <c r="I25" i="5"/>
  <c r="J25" i="5" s="1"/>
  <c r="H19" i="5"/>
  <c r="H20" i="5"/>
  <c r="H21" i="5"/>
  <c r="H22" i="5"/>
  <c r="H23" i="5"/>
  <c r="H24" i="5"/>
  <c r="H25" i="5"/>
  <c r="F19" i="5"/>
  <c r="F20" i="5"/>
  <c r="F21" i="5"/>
  <c r="F22" i="5"/>
  <c r="F23" i="5"/>
  <c r="F24" i="5"/>
  <c r="F25" i="5"/>
  <c r="D19" i="5"/>
  <c r="D20" i="5"/>
  <c r="D21" i="5"/>
  <c r="D22" i="5"/>
  <c r="D23" i="5"/>
  <c r="D24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I32" i="5"/>
  <c r="J32" i="5" s="1"/>
  <c r="I33" i="5"/>
  <c r="J33" i="5" s="1"/>
  <c r="I34" i="5"/>
  <c r="J34" i="5" s="1"/>
  <c r="I35" i="5"/>
  <c r="J35" i="5" s="1"/>
  <c r="I36" i="5"/>
  <c r="J36" i="5" s="1"/>
  <c r="I37" i="5"/>
  <c r="J37" i="5" s="1"/>
  <c r="I38" i="5"/>
  <c r="J38" i="5" s="1"/>
  <c r="I39" i="5"/>
  <c r="J39" i="5" s="1"/>
  <c r="I40" i="5"/>
  <c r="J40" i="5" s="1"/>
  <c r="I41" i="5"/>
  <c r="J41" i="5" s="1"/>
  <c r="I42" i="5"/>
  <c r="J42" i="5" s="1"/>
  <c r="I43" i="5"/>
  <c r="J43" i="5" s="1"/>
  <c r="I44" i="5"/>
  <c r="J44" i="5" s="1"/>
  <c r="I45" i="5"/>
  <c r="J45" i="5" s="1"/>
  <c r="I46" i="5"/>
  <c r="J46" i="5" s="1"/>
  <c r="I47" i="5"/>
  <c r="J47" i="5" s="1"/>
  <c r="I31" i="5"/>
  <c r="I18" i="5"/>
  <c r="J18" i="5" s="1"/>
  <c r="H18" i="5"/>
  <c r="F18" i="5"/>
  <c r="H4" i="5"/>
  <c r="H5" i="5"/>
  <c r="H6" i="5"/>
  <c r="H7" i="5"/>
  <c r="H8" i="5"/>
  <c r="H9" i="5"/>
  <c r="H10" i="5"/>
  <c r="H11" i="5"/>
  <c r="H12" i="5"/>
  <c r="H13" i="5"/>
  <c r="F4" i="5"/>
  <c r="F5" i="5"/>
  <c r="F6" i="5"/>
  <c r="F7" i="5"/>
  <c r="F8" i="5"/>
  <c r="F9" i="5"/>
  <c r="F10" i="5"/>
  <c r="F11" i="5"/>
  <c r="F12" i="5"/>
  <c r="F13" i="5"/>
  <c r="H3" i="5"/>
  <c r="F3" i="5"/>
  <c r="I4" i="5"/>
  <c r="J4" i="5" s="1"/>
  <c r="I5" i="5"/>
  <c r="J5" i="5" s="1"/>
  <c r="I6" i="5"/>
  <c r="J6" i="5" s="1"/>
  <c r="I7" i="5"/>
  <c r="J7" i="5" s="1"/>
  <c r="I8" i="5"/>
  <c r="J8" i="5" s="1"/>
  <c r="I9" i="5"/>
  <c r="J9" i="5" s="1"/>
  <c r="I10" i="5"/>
  <c r="J10" i="5" s="1"/>
  <c r="I11" i="5"/>
  <c r="J11" i="5" s="1"/>
  <c r="I12" i="5"/>
  <c r="J12" i="5" s="1"/>
  <c r="I13" i="5"/>
  <c r="J13" i="5" s="1"/>
  <c r="I3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31" i="5"/>
  <c r="F31" i="5"/>
  <c r="K29" i="4"/>
  <c r="K40" i="4"/>
  <c r="D29" i="4"/>
  <c r="F29" i="4"/>
  <c r="M9" i="3" l="1"/>
  <c r="L4" i="3"/>
  <c r="L5" i="3"/>
  <c r="L6" i="3"/>
  <c r="L7" i="3"/>
  <c r="L8" i="3"/>
  <c r="L9" i="3"/>
  <c r="L10" i="3"/>
  <c r="K27" i="4"/>
  <c r="K28" i="4"/>
  <c r="K30" i="4"/>
  <c r="K31" i="4"/>
  <c r="K32" i="4"/>
  <c r="K33" i="4"/>
  <c r="K34" i="4"/>
  <c r="K35" i="4"/>
  <c r="K36" i="4"/>
  <c r="K37" i="4"/>
  <c r="K38" i="4"/>
  <c r="K39" i="4"/>
  <c r="K42" i="4"/>
  <c r="K19" i="4"/>
  <c r="K20" i="4"/>
  <c r="K21" i="4"/>
  <c r="K4" i="4"/>
  <c r="K5" i="4"/>
  <c r="K6" i="4"/>
  <c r="K7" i="4"/>
  <c r="K8" i="4"/>
  <c r="K9" i="4"/>
  <c r="K10" i="4"/>
  <c r="K11" i="4"/>
  <c r="K12" i="4"/>
  <c r="K13" i="4"/>
  <c r="K3" i="4"/>
  <c r="J4" i="4"/>
  <c r="J5" i="4"/>
  <c r="J6" i="4"/>
  <c r="J7" i="4"/>
  <c r="J8" i="4"/>
  <c r="J9" i="4"/>
  <c r="J10" i="4"/>
  <c r="J11" i="4"/>
  <c r="J12" i="4"/>
  <c r="J13" i="4"/>
  <c r="J3" i="4"/>
  <c r="K18" i="4"/>
  <c r="J21" i="4"/>
  <c r="J19" i="4"/>
  <c r="J20" i="4"/>
  <c r="J18" i="4"/>
  <c r="J39" i="4"/>
  <c r="J40" i="4"/>
  <c r="J41" i="4"/>
  <c r="J42" i="4"/>
  <c r="J27" i="4"/>
  <c r="J28" i="4"/>
  <c r="J29" i="4"/>
  <c r="J30" i="4"/>
  <c r="J31" i="4"/>
  <c r="J32" i="4"/>
  <c r="J33" i="4"/>
  <c r="J34" i="4"/>
  <c r="J35" i="4"/>
  <c r="J36" i="4"/>
  <c r="J37" i="4"/>
  <c r="J38" i="4"/>
  <c r="J26" i="4"/>
  <c r="K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26" i="4"/>
  <c r="H19" i="4"/>
  <c r="H20" i="4"/>
  <c r="H21" i="4"/>
  <c r="H18" i="4"/>
  <c r="H4" i="4"/>
  <c r="H5" i="4"/>
  <c r="H6" i="4"/>
  <c r="H7" i="4"/>
  <c r="H8" i="4"/>
  <c r="H9" i="4"/>
  <c r="H10" i="4"/>
  <c r="H11" i="4"/>
  <c r="H12" i="4"/>
  <c r="H13" i="4"/>
  <c r="H3" i="4"/>
  <c r="F27" i="4"/>
  <c r="F28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D27" i="4"/>
  <c r="D28" i="4"/>
  <c r="D30" i="4"/>
  <c r="D31" i="4"/>
  <c r="D32" i="4"/>
  <c r="D33" i="4"/>
  <c r="D34" i="4"/>
  <c r="D35" i="4"/>
  <c r="D36" i="4"/>
  <c r="D37" i="4"/>
  <c r="D38" i="4"/>
  <c r="D39" i="4"/>
  <c r="D40" i="4"/>
  <c r="D42" i="4"/>
  <c r="D18" i="4"/>
  <c r="D19" i="4"/>
  <c r="D20" i="4"/>
  <c r="D21" i="4"/>
  <c r="F18" i="4"/>
  <c r="F19" i="4"/>
  <c r="F20" i="4"/>
  <c r="F21" i="4"/>
  <c r="L12" i="3"/>
  <c r="J12" i="3"/>
  <c r="H12" i="3"/>
  <c r="F12" i="3"/>
  <c r="D12" i="3"/>
  <c r="L11" i="3"/>
  <c r="J11" i="3"/>
  <c r="H11" i="3"/>
  <c r="F11" i="3"/>
  <c r="D11" i="3"/>
  <c r="J9" i="3"/>
  <c r="H9" i="3"/>
  <c r="F9" i="3"/>
  <c r="D9" i="3"/>
  <c r="K36" i="3"/>
  <c r="L36" i="3" s="1"/>
  <c r="J36" i="3"/>
  <c r="H36" i="3"/>
  <c r="F36" i="3"/>
  <c r="D36" i="3"/>
  <c r="K35" i="3"/>
  <c r="L35" i="3" s="1"/>
  <c r="J35" i="3"/>
  <c r="H35" i="3"/>
  <c r="F35" i="3"/>
  <c r="D35" i="3"/>
  <c r="K28" i="3"/>
  <c r="L28" i="3" s="1"/>
  <c r="J28" i="3"/>
  <c r="H28" i="3"/>
  <c r="F28" i="3"/>
  <c r="D28" i="3"/>
  <c r="K27" i="3"/>
  <c r="L27" i="3" s="1"/>
  <c r="J27" i="3"/>
  <c r="H27" i="3"/>
  <c r="F27" i="3"/>
  <c r="D27" i="3"/>
  <c r="K26" i="3"/>
  <c r="L26" i="3" s="1"/>
  <c r="J26" i="3"/>
  <c r="H26" i="3"/>
  <c r="F26" i="3"/>
  <c r="D26" i="3"/>
  <c r="K23" i="3"/>
  <c r="L23" i="3" s="1"/>
  <c r="J23" i="3"/>
  <c r="H23" i="3"/>
  <c r="F23" i="3"/>
  <c r="D23" i="3"/>
  <c r="M4" i="3"/>
  <c r="N4" i="3" s="1"/>
  <c r="M5" i="3"/>
  <c r="N5" i="3" s="1"/>
  <c r="M6" i="3"/>
  <c r="N6" i="3" s="1"/>
  <c r="M7" i="3"/>
  <c r="N7" i="3" s="1"/>
  <c r="M8" i="3"/>
  <c r="N8" i="3" s="1"/>
  <c r="M10" i="3"/>
  <c r="N10" i="3" s="1"/>
  <c r="M3" i="3"/>
  <c r="L3" i="3"/>
  <c r="K18" i="3"/>
  <c r="L18" i="3" s="1"/>
  <c r="K19" i="3"/>
  <c r="L19" i="3" s="1"/>
  <c r="K20" i="3"/>
  <c r="L20" i="3" s="1"/>
  <c r="K21" i="3"/>
  <c r="L21" i="3" s="1"/>
  <c r="K22" i="3"/>
  <c r="L22" i="3" s="1"/>
  <c r="K24" i="3"/>
  <c r="L24" i="3" s="1"/>
  <c r="K25" i="3"/>
  <c r="L25" i="3" s="1"/>
  <c r="K29" i="3"/>
  <c r="K30" i="3"/>
  <c r="L30" i="3" s="1"/>
  <c r="K31" i="3"/>
  <c r="L31" i="3" s="1"/>
  <c r="K32" i="3"/>
  <c r="L32" i="3" s="1"/>
  <c r="K33" i="3"/>
  <c r="K34" i="3"/>
  <c r="L34" i="3" s="1"/>
  <c r="K17" i="3"/>
  <c r="L17" i="3" s="1"/>
  <c r="L33" i="3"/>
  <c r="D4" i="3"/>
  <c r="D5" i="3"/>
  <c r="D6" i="3"/>
  <c r="D7" i="3"/>
  <c r="D8" i="3"/>
  <c r="D10" i="3"/>
  <c r="D3" i="3"/>
  <c r="D18" i="3"/>
  <c r="D19" i="3"/>
  <c r="D20" i="3"/>
  <c r="D21" i="3"/>
  <c r="D22" i="3"/>
  <c r="D24" i="3"/>
  <c r="D25" i="3"/>
  <c r="D29" i="3"/>
  <c r="D30" i="3"/>
  <c r="D31" i="3"/>
  <c r="D32" i="3"/>
  <c r="D33" i="3"/>
  <c r="D34" i="3"/>
  <c r="D17" i="3"/>
  <c r="J19" i="3"/>
  <c r="J20" i="3"/>
  <c r="J21" i="3"/>
  <c r="J22" i="3"/>
  <c r="J24" i="3"/>
  <c r="J25" i="3"/>
  <c r="J29" i="3"/>
  <c r="J30" i="3"/>
  <c r="J31" i="3"/>
  <c r="J32" i="3"/>
  <c r="J33" i="3"/>
  <c r="J34" i="3"/>
  <c r="J17" i="3"/>
  <c r="J18" i="3"/>
  <c r="F34" i="3"/>
  <c r="H19" i="3"/>
  <c r="H20" i="3"/>
  <c r="H21" i="3"/>
  <c r="H22" i="3"/>
  <c r="H24" i="3"/>
  <c r="H25" i="3"/>
  <c r="H29" i="3"/>
  <c r="H30" i="3"/>
  <c r="H31" i="3"/>
  <c r="H32" i="3"/>
  <c r="H33" i="3"/>
  <c r="H34" i="3"/>
  <c r="H17" i="3"/>
  <c r="F19" i="3"/>
  <c r="F20" i="3"/>
  <c r="F21" i="3"/>
  <c r="F22" i="3"/>
  <c r="F24" i="3"/>
  <c r="F25" i="3"/>
  <c r="F29" i="3"/>
  <c r="F30" i="3"/>
  <c r="F31" i="3"/>
  <c r="F32" i="3"/>
  <c r="F33" i="3"/>
  <c r="F17" i="3"/>
  <c r="J4" i="3"/>
  <c r="J5" i="3"/>
  <c r="J6" i="3"/>
  <c r="J7" i="3"/>
  <c r="J8" i="3"/>
  <c r="J10" i="3"/>
  <c r="J3" i="3"/>
  <c r="F4" i="3"/>
  <c r="H4" i="3"/>
  <c r="F5" i="3"/>
  <c r="H5" i="3"/>
  <c r="F6" i="3"/>
  <c r="H6" i="3"/>
  <c r="F7" i="3"/>
  <c r="H7" i="3"/>
  <c r="F8" i="3"/>
  <c r="H8" i="3"/>
  <c r="F10" i="3"/>
  <c r="H10" i="3"/>
  <c r="L29" i="3"/>
  <c r="H18" i="3"/>
  <c r="F18" i="3"/>
  <c r="H3" i="3"/>
  <c r="F3" i="3"/>
  <c r="N9" i="3" l="1"/>
  <c r="M12" i="3"/>
  <c r="N12" i="3" s="1"/>
  <c r="M11" i="3"/>
  <c r="N11" i="3" s="1"/>
  <c r="H18" i="6" l="1"/>
  <c r="H13" i="6"/>
  <c r="H12" i="6"/>
  <c r="H11" i="6"/>
  <c r="H10" i="6"/>
  <c r="H9" i="6"/>
  <c r="H8" i="6"/>
  <c r="H7" i="6"/>
  <c r="H6" i="6"/>
  <c r="H5" i="6"/>
  <c r="H4" i="6"/>
  <c r="H3" i="6"/>
  <c r="J31" i="5"/>
  <c r="D31" i="5"/>
  <c r="D25" i="5"/>
  <c r="D18" i="5"/>
  <c r="J3" i="5"/>
  <c r="D4" i="5"/>
  <c r="D5" i="5"/>
  <c r="D6" i="5"/>
  <c r="D7" i="5"/>
  <c r="D8" i="5"/>
  <c r="D9" i="5"/>
  <c r="D10" i="5"/>
  <c r="D11" i="5"/>
  <c r="D12" i="5"/>
  <c r="D13" i="5"/>
  <c r="D3" i="5"/>
  <c r="L4" i="4"/>
  <c r="L5" i="4"/>
  <c r="L6" i="4"/>
  <c r="L7" i="4"/>
  <c r="L8" i="4"/>
  <c r="L9" i="4"/>
  <c r="L10" i="4"/>
  <c r="L11" i="4"/>
  <c r="L12" i="4"/>
  <c r="L13" i="4"/>
  <c r="L19" i="4"/>
  <c r="L20" i="4"/>
  <c r="L21" i="4"/>
  <c r="L33" i="4"/>
  <c r="L28" i="4"/>
  <c r="L30" i="4"/>
  <c r="L31" i="4"/>
  <c r="L32" i="4"/>
  <c r="L34" i="4"/>
  <c r="L36" i="4"/>
  <c r="L37" i="4"/>
  <c r="L38" i="4"/>
  <c r="L39" i="4"/>
  <c r="L42" i="4"/>
  <c r="F9" i="4"/>
  <c r="D11" i="4" l="1"/>
  <c r="F11" i="4"/>
  <c r="D4" i="4"/>
  <c r="D5" i="4"/>
  <c r="D6" i="4"/>
  <c r="D7" i="4"/>
  <c r="D8" i="4"/>
  <c r="D9" i="4"/>
  <c r="D10" i="4"/>
  <c r="D12" i="4"/>
  <c r="D13" i="4"/>
  <c r="F4" i="4"/>
  <c r="F5" i="4"/>
  <c r="F6" i="4"/>
  <c r="F7" i="4"/>
  <c r="F8" i="4"/>
  <c r="F10" i="4"/>
  <c r="F12" i="4"/>
  <c r="F13" i="4"/>
  <c r="L3" i="4"/>
  <c r="F3" i="4"/>
  <c r="D3" i="4"/>
  <c r="L26" i="4"/>
  <c r="L18" i="4"/>
  <c r="F26" i="4"/>
  <c r="D26" i="4"/>
  <c r="N3" i="3"/>
  <c r="K4" i="1"/>
  <c r="K5" i="1"/>
  <c r="K6" i="1"/>
  <c r="K7" i="1"/>
  <c r="K8" i="1"/>
  <c r="K9" i="1"/>
  <c r="K10" i="1"/>
  <c r="K11" i="1"/>
  <c r="K12" i="1"/>
  <c r="K3" i="1"/>
  <c r="J4" i="1"/>
  <c r="J5" i="1"/>
  <c r="J6" i="1"/>
  <c r="J7" i="1"/>
  <c r="J8" i="1"/>
  <c r="J9" i="1"/>
  <c r="J10" i="1"/>
  <c r="J11" i="1"/>
  <c r="J12" i="1"/>
  <c r="J3" i="1"/>
  <c r="K17" i="1" l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16" i="1"/>
  <c r="J17" i="1"/>
  <c r="J18" i="1"/>
  <c r="J19" i="1"/>
  <c r="J20" i="1"/>
  <c r="J21" i="1"/>
  <c r="J22" i="1"/>
  <c r="J23" i="1"/>
  <c r="J24" i="1"/>
  <c r="J25" i="1"/>
  <c r="J28" i="1"/>
  <c r="J29" i="1"/>
  <c r="J30" i="1"/>
  <c r="J31" i="1"/>
  <c r="J32" i="1"/>
  <c r="J33" i="1"/>
  <c r="J16" i="1"/>
  <c r="H17" i="2"/>
  <c r="H19" i="2"/>
  <c r="H20" i="2"/>
  <c r="H21" i="2"/>
  <c r="H22" i="2"/>
  <c r="H23" i="2"/>
  <c r="H24" i="2"/>
  <c r="H25" i="2"/>
  <c r="H28" i="2"/>
  <c r="H29" i="2"/>
  <c r="H30" i="2"/>
  <c r="H31" i="2"/>
  <c r="H32" i="2"/>
  <c r="H33" i="2"/>
  <c r="H16" i="2"/>
  <c r="I17" i="2" l="1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16" i="2"/>
  <c r="I4" i="2"/>
  <c r="I5" i="2"/>
  <c r="I6" i="2"/>
  <c r="I7" i="2"/>
  <c r="I8" i="2"/>
  <c r="I9" i="2"/>
  <c r="I10" i="2"/>
  <c r="I11" i="2"/>
  <c r="I12" i="2"/>
  <c r="I3" i="2"/>
  <c r="H4" i="2"/>
  <c r="H5" i="2"/>
  <c r="H6" i="2"/>
  <c r="H7" i="2"/>
  <c r="H8" i="2"/>
  <c r="H9" i="2"/>
  <c r="H10" i="2"/>
  <c r="H11" i="2"/>
  <c r="H12" i="2"/>
  <c r="H3" i="2"/>
  <c r="J33" i="2" l="1"/>
  <c r="F33" i="2"/>
  <c r="D33" i="2"/>
  <c r="J32" i="2"/>
  <c r="F32" i="2"/>
  <c r="D32" i="2"/>
  <c r="J31" i="2"/>
  <c r="F31" i="2"/>
  <c r="D31" i="2"/>
  <c r="J30" i="2"/>
  <c r="F30" i="2"/>
  <c r="D30" i="2"/>
  <c r="J29" i="2"/>
  <c r="F29" i="2"/>
  <c r="D29" i="2"/>
  <c r="J28" i="2"/>
  <c r="F28" i="2"/>
  <c r="D28" i="2"/>
  <c r="J25" i="2"/>
  <c r="F25" i="2"/>
  <c r="D25" i="2"/>
  <c r="J24" i="2"/>
  <c r="F24" i="2"/>
  <c r="D24" i="2"/>
  <c r="J23" i="2"/>
  <c r="F23" i="2"/>
  <c r="D23" i="2"/>
  <c r="J22" i="2"/>
  <c r="F22" i="2"/>
  <c r="D22" i="2"/>
  <c r="J21" i="2"/>
  <c r="F21" i="2"/>
  <c r="D21" i="2"/>
  <c r="J20" i="2"/>
  <c r="F20" i="2"/>
  <c r="D20" i="2"/>
  <c r="J19" i="2"/>
  <c r="F19" i="2"/>
  <c r="D19" i="2"/>
  <c r="J17" i="2"/>
  <c r="F17" i="2"/>
  <c r="D17" i="2"/>
  <c r="J16" i="2"/>
  <c r="F16" i="2"/>
  <c r="D16" i="2"/>
  <c r="J12" i="2"/>
  <c r="F12" i="2"/>
  <c r="D12" i="2"/>
  <c r="J11" i="2"/>
  <c r="F11" i="2"/>
  <c r="D11" i="2"/>
  <c r="J10" i="2"/>
  <c r="F10" i="2"/>
  <c r="D10" i="2"/>
  <c r="J9" i="2"/>
  <c r="F9" i="2"/>
  <c r="D9" i="2"/>
  <c r="J8" i="2"/>
  <c r="F8" i="2"/>
  <c r="D8" i="2"/>
  <c r="J7" i="2"/>
  <c r="F7" i="2"/>
  <c r="D7" i="2"/>
  <c r="J6" i="2"/>
  <c r="F6" i="2"/>
  <c r="D6" i="2"/>
  <c r="J5" i="2"/>
  <c r="F5" i="2"/>
  <c r="D5" i="2"/>
  <c r="J4" i="2"/>
  <c r="F4" i="2"/>
  <c r="D4" i="2"/>
  <c r="J3" i="2"/>
  <c r="F3" i="2"/>
  <c r="D3" i="2"/>
  <c r="L33" i="1"/>
  <c r="H33" i="1"/>
  <c r="F33" i="1"/>
  <c r="D33" i="1"/>
  <c r="L32" i="1"/>
  <c r="H32" i="1"/>
  <c r="F32" i="1"/>
  <c r="D32" i="1"/>
  <c r="L31" i="1"/>
  <c r="H31" i="1"/>
  <c r="F31" i="1"/>
  <c r="D31" i="1"/>
  <c r="L30" i="1"/>
  <c r="H30" i="1"/>
  <c r="F30" i="1"/>
  <c r="D30" i="1"/>
  <c r="L29" i="1"/>
  <c r="H29" i="1"/>
  <c r="F29" i="1"/>
  <c r="D29" i="1"/>
  <c r="L28" i="1"/>
  <c r="H28" i="1"/>
  <c r="F28" i="1"/>
  <c r="D28" i="1"/>
  <c r="L25" i="1"/>
  <c r="H25" i="1"/>
  <c r="F25" i="1"/>
  <c r="D25" i="1"/>
  <c r="L24" i="1"/>
  <c r="H24" i="1"/>
  <c r="F24" i="1"/>
  <c r="D24" i="1"/>
  <c r="L23" i="1"/>
  <c r="H23" i="1"/>
  <c r="F23" i="1"/>
  <c r="D23" i="1"/>
  <c r="L22" i="1"/>
  <c r="H22" i="1"/>
  <c r="F22" i="1"/>
  <c r="D22" i="1"/>
  <c r="L21" i="1"/>
  <c r="H21" i="1"/>
  <c r="F21" i="1"/>
  <c r="D21" i="1"/>
  <c r="L20" i="1"/>
  <c r="H20" i="1"/>
  <c r="F20" i="1"/>
  <c r="D20" i="1"/>
  <c r="L19" i="1"/>
  <c r="H19" i="1"/>
  <c r="F19" i="1"/>
  <c r="D19" i="1"/>
  <c r="L18" i="1"/>
  <c r="H18" i="1"/>
  <c r="F18" i="1"/>
  <c r="D18" i="1"/>
  <c r="L17" i="1"/>
  <c r="H17" i="1"/>
  <c r="F17" i="1"/>
  <c r="D17" i="1"/>
  <c r="L16" i="1"/>
  <c r="H16" i="1"/>
  <c r="F16" i="1"/>
  <c r="D16" i="1"/>
  <c r="L12" i="1"/>
  <c r="H12" i="1"/>
  <c r="F12" i="1"/>
  <c r="D12" i="1"/>
  <c r="L11" i="1"/>
  <c r="H11" i="1"/>
  <c r="F11" i="1"/>
  <c r="D11" i="1"/>
  <c r="L10" i="1"/>
  <c r="H10" i="1"/>
  <c r="F10" i="1"/>
  <c r="D10" i="1"/>
  <c r="L9" i="1"/>
  <c r="H9" i="1"/>
  <c r="F9" i="1"/>
  <c r="D9" i="1"/>
  <c r="L8" i="1"/>
  <c r="H8" i="1"/>
  <c r="F8" i="1"/>
  <c r="D8" i="1"/>
  <c r="L7" i="1"/>
  <c r="H7" i="1"/>
  <c r="F7" i="1"/>
  <c r="D7" i="1"/>
  <c r="L6" i="1"/>
  <c r="H6" i="1"/>
  <c r="F6" i="1"/>
  <c r="D6" i="1"/>
  <c r="L5" i="1"/>
  <c r="H5" i="1"/>
  <c r="F5" i="1"/>
  <c r="D5" i="1"/>
  <c r="L4" i="1"/>
  <c r="H4" i="1"/>
  <c r="F4" i="1"/>
  <c r="D4" i="1"/>
  <c r="L3" i="1"/>
  <c r="H3" i="1"/>
  <c r="F3" i="1"/>
  <c r="D3" i="1"/>
</calcChain>
</file>

<file path=xl/sharedStrings.xml><?xml version="1.0" encoding="utf-8"?>
<sst xmlns="http://schemas.openxmlformats.org/spreadsheetml/2006/main" count="502" uniqueCount="80">
  <si>
    <t>2014/2015 Advanced Program Cohort Graduation Rates</t>
  </si>
  <si>
    <t>Program</t>
  </si>
  <si>
    <t>Number of Students Admitted</t>
  </si>
  <si>
    <t>Number of Completers 14/15</t>
  </si>
  <si>
    <t>14/15 Graduation Rate</t>
  </si>
  <si>
    <t>Number of completers 15/16</t>
  </si>
  <si>
    <t>15/16 Graduation Rate</t>
  </si>
  <si>
    <t>Numberof completers in 16/17</t>
  </si>
  <si>
    <t>16/17 Graduation Rate</t>
  </si>
  <si>
    <t>Total number of completers</t>
  </si>
  <si>
    <t>Overall Graduation Rate</t>
  </si>
  <si>
    <t>DOSE</t>
  </si>
  <si>
    <t>Environmental Ed</t>
  </si>
  <si>
    <t>ESL</t>
  </si>
  <si>
    <t>Gifted</t>
  </si>
  <si>
    <t>LBD</t>
  </si>
  <si>
    <t>MSD</t>
  </si>
  <si>
    <t>Rank I/MASI</t>
  </si>
  <si>
    <t>School Counseling</t>
  </si>
  <si>
    <t>TLMASE</t>
  </si>
  <si>
    <t>TLMAE</t>
  </si>
  <si>
    <t>2014/2015 Initial Program Cohort Graduation Rates</t>
  </si>
  <si>
    <t>P-5</t>
  </si>
  <si>
    <t>5-9 English</t>
  </si>
  <si>
    <t>5-9 Math</t>
  </si>
  <si>
    <t>5-9 Science</t>
  </si>
  <si>
    <t>5-9 Social Studies</t>
  </si>
  <si>
    <t>8-12 English</t>
  </si>
  <si>
    <t>8-12 Math</t>
  </si>
  <si>
    <t>8-12 Social Studies</t>
  </si>
  <si>
    <t>8-12 Biology</t>
  </si>
  <si>
    <t>8-12 Chemistry</t>
  </si>
  <si>
    <t>N/A</t>
  </si>
  <si>
    <t>P-12 Art</t>
  </si>
  <si>
    <t>P-12 Health</t>
  </si>
  <si>
    <t>P-12 P/E</t>
  </si>
  <si>
    <t>P-12 Music</t>
  </si>
  <si>
    <t>P-12 Spanish</t>
  </si>
  <si>
    <t>IECE</t>
  </si>
  <si>
    <t>2015/2016 Advanced Program Cohort Graduation Rates</t>
  </si>
  <si>
    <t>LBD - Advanced</t>
  </si>
  <si>
    <t>2015/2016 Initial Program Cohort Graduation Rates</t>
  </si>
  <si>
    <t>2016/2017 Advanced Program Cohort Graduation Rates</t>
  </si>
  <si>
    <t>2016/2017 Initial Program Cohort Graduation Rates</t>
  </si>
  <si>
    <t>Number of completers 17/18</t>
  </si>
  <si>
    <t>17/18 Graduation Rate</t>
  </si>
  <si>
    <t>Total Number of Completers</t>
  </si>
  <si>
    <t>LBD - Initial Grad.</t>
  </si>
  <si>
    <t>P-12 LBD - Ungrad.</t>
  </si>
  <si>
    <t>LBD Initial Grad.</t>
  </si>
  <si>
    <t>LBD - Initial Undgrd.</t>
  </si>
  <si>
    <t>P-12 LBD - Undrgrd</t>
  </si>
  <si>
    <t>LBD- Initial Grad.</t>
  </si>
  <si>
    <t>2017/2018 Advanced Program Cohort Graduation Rates</t>
  </si>
  <si>
    <t>Numberof completers in 17/18</t>
  </si>
  <si>
    <t>Number of Completers 18/19</t>
  </si>
  <si>
    <t>18/19 Graduation Rate</t>
  </si>
  <si>
    <t>2017/2018 Initial Program Cohort Graduation Rates</t>
  </si>
  <si>
    <t>8-12 Biology Grad.</t>
  </si>
  <si>
    <t xml:space="preserve">8-12 Chemistry Grad. </t>
  </si>
  <si>
    <t>IECE Initial Grad.</t>
  </si>
  <si>
    <t>School Principal</t>
  </si>
  <si>
    <t>n/a</t>
  </si>
  <si>
    <t>Initial Graduate Programs</t>
  </si>
  <si>
    <t>Initial Undergraduate Programs</t>
  </si>
  <si>
    <t>2018/2019 Advanced Program Cohort Graduation Rates</t>
  </si>
  <si>
    <t>2018/2019 Initial Program Cohort Graduation Rates</t>
  </si>
  <si>
    <t>8-12 Mathematics</t>
  </si>
  <si>
    <t>IECE Initial Grad</t>
  </si>
  <si>
    <t>19/20 Graduation Rate</t>
  </si>
  <si>
    <t>Number of Completers 19/20</t>
  </si>
  <si>
    <t>2019/2020 Advanced Program Cohort Graduation Rates</t>
  </si>
  <si>
    <t>2019/2020 Initial Program Cohort Graduation Rates</t>
  </si>
  <si>
    <t>P-12 P/E- Undergrad</t>
  </si>
  <si>
    <t>P-12 P/E- Grad</t>
  </si>
  <si>
    <t>P-12 Health Grad</t>
  </si>
  <si>
    <t>Number of Completers 20/21</t>
  </si>
  <si>
    <t>20/21 Graduation Rate</t>
  </si>
  <si>
    <t>P-12 P.E.</t>
  </si>
  <si>
    <t>Rank I or II/MASI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</si>
</sst>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8F85CD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3" borderId="0" xfId="0" applyFont="1" applyFill="1" applyAlignment="1">
      <alignment textRotation="45"/>
    </xf>
    <xf numFmtId="0" fontId="2" fillId="0" borderId="0" xfId="0" applyFont="1" applyFill="1" applyAlignment="1">
      <alignment textRotation="45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9" fontId="3" fillId="2" borderId="1" xfId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9" fontId="3" fillId="4" borderId="2" xfId="1" applyFont="1" applyFill="1" applyBorder="1" applyAlignment="1">
      <alignment horizontal="center" wrapText="1"/>
    </xf>
    <xf numFmtId="164" fontId="3" fillId="0" borderId="1" xfId="1" applyNumberFormat="1" applyFont="1" applyFill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0" fontId="0" fillId="0" borderId="0" xfId="0" applyFill="1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164" fontId="3" fillId="3" borderId="1" xfId="1" applyNumberFormat="1" applyFont="1" applyFill="1" applyBorder="1" applyAlignment="1">
      <alignment horizontal="center"/>
    </xf>
    <xf numFmtId="9" fontId="0" fillId="3" borderId="1" xfId="1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wrapText="1"/>
    </xf>
    <xf numFmtId="9" fontId="3" fillId="0" borderId="0" xfId="1" applyFont="1" applyFill="1" applyBorder="1" applyAlignment="1">
      <alignment wrapText="1"/>
    </xf>
    <xf numFmtId="164" fontId="3" fillId="0" borderId="0" xfId="1" applyNumberFormat="1" applyFont="1" applyFill="1" applyBorder="1" applyAlignment="1">
      <alignment horizontal="center"/>
    </xf>
    <xf numFmtId="9" fontId="0" fillId="0" borderId="0" xfId="1" applyFont="1" applyFill="1" applyBorder="1"/>
    <xf numFmtId="0" fontId="4" fillId="0" borderId="0" xfId="0" applyFont="1" applyFill="1" applyAlignment="1">
      <alignment textRotation="45"/>
    </xf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9" fontId="3" fillId="4" borderId="1" xfId="1" applyFont="1" applyFill="1" applyBorder="1" applyAlignment="1">
      <alignment horizontal="center" wrapText="1"/>
    </xf>
    <xf numFmtId="9" fontId="3" fillId="0" borderId="1" xfId="1" applyFont="1" applyFill="1" applyBorder="1" applyAlignment="1">
      <alignment horizontal="center" wrapText="1"/>
    </xf>
    <xf numFmtId="9" fontId="3" fillId="5" borderId="2" xfId="1" applyFont="1" applyFill="1" applyBorder="1" applyAlignment="1">
      <alignment horizontal="center" wrapText="1"/>
    </xf>
    <xf numFmtId="9" fontId="3" fillId="5" borderId="1" xfId="1" applyFont="1" applyFill="1" applyBorder="1" applyAlignment="1">
      <alignment horizontal="center" wrapText="1"/>
    </xf>
    <xf numFmtId="0" fontId="3" fillId="5" borderId="2" xfId="1" applyNumberFormat="1" applyFont="1" applyFill="1" applyBorder="1" applyAlignment="1">
      <alignment horizontal="center" wrapText="1"/>
    </xf>
    <xf numFmtId="0" fontId="3" fillId="5" borderId="1" xfId="1" applyNumberFormat="1" applyFont="1" applyFill="1" applyBorder="1" applyAlignment="1">
      <alignment horizontal="center" wrapText="1"/>
    </xf>
    <xf numFmtId="0" fontId="0" fillId="0" borderId="0" xfId="0" applyAlignment="1">
      <alignment textRotation="45"/>
    </xf>
    <xf numFmtId="0" fontId="3" fillId="6" borderId="1" xfId="0" applyFont="1" applyFill="1" applyBorder="1" applyAlignment="1">
      <alignment horizontal="center" wrapText="1"/>
    </xf>
    <xf numFmtId="9" fontId="3" fillId="6" borderId="1" xfId="1" applyFont="1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9" fontId="3" fillId="3" borderId="1" xfId="1" applyFont="1" applyFill="1" applyBorder="1" applyAlignment="1">
      <alignment horizontal="center" wrapText="1"/>
    </xf>
    <xf numFmtId="0" fontId="2" fillId="3" borderId="0" xfId="0" applyFont="1" applyFill="1" applyAlignment="1">
      <alignment horizontal="left" textRotation="45"/>
    </xf>
    <xf numFmtId="0" fontId="3" fillId="7" borderId="1" xfId="1" applyNumberFormat="1" applyFont="1" applyFill="1" applyBorder="1" applyAlignment="1">
      <alignment horizontal="center" wrapText="1"/>
    </xf>
    <xf numFmtId="9" fontId="3" fillId="7" borderId="1" xfId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0" fillId="5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9" fontId="3" fillId="0" borderId="0" xfId="1" applyFont="1" applyFill="1" applyBorder="1" applyAlignment="1">
      <alignment horizontal="center" wrapText="1"/>
    </xf>
    <xf numFmtId="1" fontId="3" fillId="5" borderId="1" xfId="1" applyNumberFormat="1" applyFont="1" applyFill="1" applyBorder="1" applyAlignment="1">
      <alignment horizontal="center" wrapText="1"/>
    </xf>
    <xf numFmtId="0" fontId="0" fillId="0" borderId="0" xfId="0" applyFill="1"/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5" borderId="3" xfId="0" applyNumberFormat="1" applyFill="1" applyBorder="1" applyAlignment="1">
      <alignment horizontal="center"/>
    </xf>
    <xf numFmtId="9" fontId="3" fillId="5" borderId="3" xfId="1" applyFont="1" applyFill="1" applyBorder="1" applyAlignment="1">
      <alignment horizontal="center" wrapText="1"/>
    </xf>
    <xf numFmtId="0" fontId="3" fillId="7" borderId="3" xfId="1" applyNumberFormat="1" applyFont="1" applyFill="1" applyBorder="1" applyAlignment="1">
      <alignment horizontal="center" wrapText="1"/>
    </xf>
    <xf numFmtId="9" fontId="3" fillId="7" borderId="3" xfId="1" applyFont="1" applyFill="1" applyBorder="1" applyAlignment="1">
      <alignment horizontal="center" wrapText="1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5" borderId="4" xfId="0" applyNumberFormat="1" applyFill="1" applyBorder="1" applyAlignment="1">
      <alignment horizontal="center"/>
    </xf>
    <xf numFmtId="9" fontId="3" fillId="5" borderId="4" xfId="1" applyFont="1" applyFill="1" applyBorder="1" applyAlignment="1">
      <alignment horizontal="center" wrapText="1"/>
    </xf>
    <xf numFmtId="0" fontId="3" fillId="7" borderId="4" xfId="1" applyNumberFormat="1" applyFont="1" applyFill="1" applyBorder="1" applyAlignment="1">
      <alignment horizontal="center" wrapText="1"/>
    </xf>
    <xf numFmtId="9" fontId="3" fillId="7" borderId="4" xfId="1" applyFont="1" applyFill="1" applyBorder="1" applyAlignment="1">
      <alignment horizontal="center" wrapText="1"/>
    </xf>
    <xf numFmtId="9" fontId="3" fillId="0" borderId="4" xfId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" fontId="3" fillId="7" borderId="1" xfId="1" applyNumberFormat="1" applyFont="1" applyFill="1" applyBorder="1" applyAlignment="1">
      <alignment horizontal="center" wrapText="1"/>
    </xf>
    <xf numFmtId="16" fontId="0" fillId="0" borderId="0" xfId="0" applyNumberFormat="1" applyFill="1" applyBorder="1"/>
    <xf numFmtId="9" fontId="3" fillId="6" borderId="4" xfId="1" applyFont="1" applyFill="1" applyBorder="1" applyAlignment="1">
      <alignment horizontal="center" wrapText="1"/>
    </xf>
    <xf numFmtId="1" fontId="3" fillId="0" borderId="1" xfId="1" applyNumberFormat="1" applyFont="1" applyFill="1" applyBorder="1" applyAlignment="1">
      <alignment horizontal="center" wrapText="1"/>
    </xf>
    <xf numFmtId="0" fontId="0" fillId="8" borderId="1" xfId="0" applyFill="1" applyBorder="1" applyAlignment="1">
      <alignment horizontal="center"/>
    </xf>
    <xf numFmtId="1" fontId="3" fillId="9" borderId="1" xfId="1" applyNumberFormat="1" applyFont="1" applyFill="1" applyBorder="1" applyAlignment="1">
      <alignment horizontal="center" wrapText="1"/>
    </xf>
    <xf numFmtId="9" fontId="3" fillId="9" borderId="1" xfId="1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center" wrapText="1"/>
    </xf>
    <xf numFmtId="9" fontId="3" fillId="8" borderId="1" xfId="1" applyFont="1" applyFill="1" applyBorder="1" applyAlignment="1">
      <alignment horizontal="center" wrapText="1"/>
    </xf>
    <xf numFmtId="9" fontId="0" fillId="8" borderId="1" xfId="1" applyFont="1" applyFill="1" applyBorder="1" applyAlignment="1">
      <alignment horizontal="center"/>
    </xf>
    <xf numFmtId="9" fontId="3" fillId="10" borderId="1" xfId="1" applyFont="1" applyFill="1" applyBorder="1" applyAlignment="1">
      <alignment horizontal="center" wrapText="1"/>
    </xf>
    <xf numFmtId="1" fontId="3" fillId="10" borderId="1" xfId="1" applyNumberFormat="1" applyFont="1" applyFill="1" applyBorder="1" applyAlignment="1">
      <alignment horizontal="center" wrapText="1"/>
    </xf>
    <xf numFmtId="1" fontId="3" fillId="0" borderId="4" xfId="1" applyNumberFormat="1" applyFont="1" applyFill="1" applyBorder="1" applyAlignment="1">
      <alignment horizontal="center" wrapText="1"/>
    </xf>
    <xf numFmtId="1" fontId="3" fillId="6" borderId="4" xfId="1" applyNumberFormat="1" applyFont="1" applyFill="1" applyBorder="1" applyAlignment="1">
      <alignment horizontal="center" wrapText="1"/>
    </xf>
    <xf numFmtId="1" fontId="3" fillId="6" borderId="1" xfId="1" applyNumberFormat="1" applyFont="1" applyFill="1" applyBorder="1" applyAlignment="1">
      <alignment horizontal="center" wrapText="1"/>
    </xf>
    <xf numFmtId="1" fontId="3" fillId="6" borderId="3" xfId="1" applyNumberFormat="1" applyFont="1" applyFill="1" applyBorder="1" applyAlignment="1">
      <alignment horizontal="center" wrapText="1"/>
    </xf>
    <xf numFmtId="1" fontId="0" fillId="8" borderId="1" xfId="0" applyNumberFormat="1" applyFill="1" applyBorder="1" applyAlignment="1">
      <alignment horizontal="center"/>
    </xf>
    <xf numFmtId="1" fontId="3" fillId="4" borderId="1" xfId="1" applyNumberFormat="1" applyFont="1" applyFill="1" applyBorder="1" applyAlignment="1">
      <alignment horizontal="center" wrapText="1"/>
    </xf>
    <xf numFmtId="1" fontId="3" fillId="10" borderId="4" xfId="1" applyNumberFormat="1" applyFont="1" applyFill="1" applyBorder="1" applyAlignment="1">
      <alignment horizontal="center" wrapText="1"/>
    </xf>
    <xf numFmtId="9" fontId="3" fillId="10" borderId="4" xfId="1" applyFont="1" applyFill="1" applyBorder="1" applyAlignment="1">
      <alignment horizontal="center" wrapText="1"/>
    </xf>
    <xf numFmtId="1" fontId="3" fillId="7" borderId="4" xfId="1" applyNumberFormat="1" applyFont="1" applyFill="1" applyBorder="1" applyAlignment="1">
      <alignment horizontal="center" wrapText="1"/>
    </xf>
    <xf numFmtId="9" fontId="3" fillId="11" borderId="1" xfId="1" applyFont="1" applyFill="1" applyBorder="1" applyAlignment="1">
      <alignment horizontal="center" wrapText="1"/>
    </xf>
    <xf numFmtId="0" fontId="3" fillId="11" borderId="1" xfId="1" applyNumberFormat="1" applyFont="1" applyFill="1" applyBorder="1" applyAlignment="1">
      <alignment horizontal="center" wrapText="1"/>
    </xf>
    <xf numFmtId="1" fontId="0" fillId="0" borderId="1" xfId="0" applyNumberFormat="1" applyBorder="1"/>
    <xf numFmtId="1" fontId="3" fillId="11" borderId="1" xfId="1" applyNumberFormat="1" applyFont="1" applyFill="1" applyBorder="1" applyAlignment="1">
      <alignment horizontal="center" wrapText="1"/>
    </xf>
    <xf numFmtId="9" fontId="0" fillId="0" borderId="1" xfId="1" applyFont="1" applyBorder="1"/>
    <xf numFmtId="0" fontId="0" fillId="6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7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F85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opLeftCell="A15" workbookViewId="0">
      <selection activeCell="K16" sqref="K16"/>
    </sheetView>
  </sheetViews>
  <sheetFormatPr defaultRowHeight="14.5" x14ac:dyDescent="0.35"/>
  <cols>
    <col min="1" max="1" width="19" customWidth="1"/>
  </cols>
  <sheetData>
    <row r="1" spans="1:14" x14ac:dyDescent="0.3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112" x14ac:dyDescent="0.3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44</v>
      </c>
      <c r="J2" s="1" t="s">
        <v>45</v>
      </c>
      <c r="K2" s="1" t="s">
        <v>9</v>
      </c>
      <c r="L2" s="1" t="s">
        <v>10</v>
      </c>
      <c r="M2" s="2"/>
    </row>
    <row r="3" spans="1:14" x14ac:dyDescent="0.35">
      <c r="A3" s="3" t="s">
        <v>11</v>
      </c>
      <c r="B3" s="4">
        <v>10</v>
      </c>
      <c r="C3" s="36">
        <v>1</v>
      </c>
      <c r="D3" s="37">
        <f>(C3/B3)</f>
        <v>0.1</v>
      </c>
      <c r="E3" s="5">
        <v>1</v>
      </c>
      <c r="F3" s="6">
        <f>E3/B3</f>
        <v>0.1</v>
      </c>
      <c r="G3" s="7">
        <v>2</v>
      </c>
      <c r="H3" s="8">
        <f>G3/B3</f>
        <v>0.2</v>
      </c>
      <c r="I3" s="33">
        <v>0</v>
      </c>
      <c r="J3" s="31">
        <f>I3/B3</f>
        <v>0</v>
      </c>
      <c r="K3" s="9">
        <f>SUM(C3,E3,G3,I3)</f>
        <v>4</v>
      </c>
      <c r="L3" s="10">
        <f>(K3/B3)</f>
        <v>0.4</v>
      </c>
      <c r="M3" s="11"/>
    </row>
    <row r="4" spans="1:14" ht="14.25" customHeight="1" x14ac:dyDescent="0.35">
      <c r="A4" s="12" t="s">
        <v>12</v>
      </c>
      <c r="B4" s="13">
        <v>1</v>
      </c>
      <c r="C4" s="36">
        <v>0</v>
      </c>
      <c r="D4" s="37">
        <f t="shared" ref="D4:D33" si="0">(C4/B4)</f>
        <v>0</v>
      </c>
      <c r="E4" s="5">
        <v>1</v>
      </c>
      <c r="F4" s="6">
        <f t="shared" ref="F4:F33" si="1">E4/B4</f>
        <v>1</v>
      </c>
      <c r="G4" s="7">
        <v>0</v>
      </c>
      <c r="H4" s="8">
        <f t="shared" ref="H4:H33" si="2">G4/B4</f>
        <v>0</v>
      </c>
      <c r="I4" s="33">
        <v>0</v>
      </c>
      <c r="J4" s="31">
        <f t="shared" ref="J4:J12" si="3">I4/B4</f>
        <v>0</v>
      </c>
      <c r="K4" s="9">
        <f t="shared" ref="K4:K12" si="4">SUM(C4,E4,G4,I4)</f>
        <v>1</v>
      </c>
      <c r="L4" s="15">
        <f t="shared" ref="L4:L12" si="5">(K4/B4)</f>
        <v>1</v>
      </c>
      <c r="M4" s="11"/>
    </row>
    <row r="5" spans="1:14" x14ac:dyDescent="0.35">
      <c r="A5" s="3" t="s">
        <v>13</v>
      </c>
      <c r="B5" s="4">
        <v>7</v>
      </c>
      <c r="C5" s="36">
        <v>0</v>
      </c>
      <c r="D5" s="37">
        <f t="shared" si="0"/>
        <v>0</v>
      </c>
      <c r="E5" s="5">
        <v>1</v>
      </c>
      <c r="F5" s="6">
        <f t="shared" si="1"/>
        <v>0.14285714285714285</v>
      </c>
      <c r="G5" s="7">
        <v>3</v>
      </c>
      <c r="H5" s="8">
        <f t="shared" si="2"/>
        <v>0.42857142857142855</v>
      </c>
      <c r="I5" s="33">
        <v>0</v>
      </c>
      <c r="J5" s="31">
        <f t="shared" si="3"/>
        <v>0</v>
      </c>
      <c r="K5" s="9">
        <f t="shared" si="4"/>
        <v>4</v>
      </c>
      <c r="L5" s="10">
        <f t="shared" si="5"/>
        <v>0.5714285714285714</v>
      </c>
      <c r="M5" s="11"/>
    </row>
    <row r="6" spans="1:14" x14ac:dyDescent="0.35">
      <c r="A6" s="12" t="s">
        <v>14</v>
      </c>
      <c r="B6" s="13">
        <v>22</v>
      </c>
      <c r="C6" s="36">
        <v>1</v>
      </c>
      <c r="D6" s="37">
        <f t="shared" si="0"/>
        <v>4.5454545454545456E-2</v>
      </c>
      <c r="E6" s="5">
        <v>7</v>
      </c>
      <c r="F6" s="6">
        <f t="shared" si="1"/>
        <v>0.31818181818181818</v>
      </c>
      <c r="G6" s="7">
        <v>2</v>
      </c>
      <c r="H6" s="8">
        <f t="shared" si="2"/>
        <v>9.0909090909090912E-2</v>
      </c>
      <c r="I6" s="33">
        <v>0</v>
      </c>
      <c r="J6" s="31">
        <f t="shared" si="3"/>
        <v>0</v>
      </c>
      <c r="K6" s="9">
        <f t="shared" si="4"/>
        <v>10</v>
      </c>
      <c r="L6" s="15">
        <f t="shared" si="5"/>
        <v>0.45454545454545453</v>
      </c>
      <c r="M6" s="11"/>
    </row>
    <row r="7" spans="1:14" x14ac:dyDescent="0.35">
      <c r="A7" s="3" t="s">
        <v>15</v>
      </c>
      <c r="B7" s="4">
        <v>20</v>
      </c>
      <c r="C7" s="36">
        <v>0</v>
      </c>
      <c r="D7" s="37">
        <f t="shared" si="0"/>
        <v>0</v>
      </c>
      <c r="E7" s="5">
        <v>6</v>
      </c>
      <c r="F7" s="6">
        <f t="shared" si="1"/>
        <v>0.3</v>
      </c>
      <c r="G7" s="7">
        <v>3</v>
      </c>
      <c r="H7" s="8">
        <f t="shared" si="2"/>
        <v>0.15</v>
      </c>
      <c r="I7" s="33">
        <v>1</v>
      </c>
      <c r="J7" s="31">
        <f t="shared" si="3"/>
        <v>0.05</v>
      </c>
      <c r="K7" s="9">
        <f t="shared" si="4"/>
        <v>10</v>
      </c>
      <c r="L7" s="10">
        <f t="shared" si="5"/>
        <v>0.5</v>
      </c>
      <c r="M7" s="11"/>
    </row>
    <row r="8" spans="1:14" x14ac:dyDescent="0.35">
      <c r="A8" s="12" t="s">
        <v>16</v>
      </c>
      <c r="B8" s="13">
        <v>8</v>
      </c>
      <c r="C8" s="36">
        <v>0</v>
      </c>
      <c r="D8" s="37">
        <f t="shared" si="0"/>
        <v>0</v>
      </c>
      <c r="E8" s="5">
        <v>1</v>
      </c>
      <c r="F8" s="6">
        <f t="shared" si="1"/>
        <v>0.125</v>
      </c>
      <c r="G8" s="7">
        <v>2</v>
      </c>
      <c r="H8" s="8">
        <f t="shared" si="2"/>
        <v>0.25</v>
      </c>
      <c r="I8" s="33">
        <v>0</v>
      </c>
      <c r="J8" s="31">
        <f t="shared" si="3"/>
        <v>0</v>
      </c>
      <c r="K8" s="9">
        <f t="shared" si="4"/>
        <v>3</v>
      </c>
      <c r="L8" s="15">
        <f t="shared" si="5"/>
        <v>0.375</v>
      </c>
      <c r="M8" s="11"/>
    </row>
    <row r="9" spans="1:14" ht="14.25" customHeight="1" x14ac:dyDescent="0.35">
      <c r="A9" s="3" t="s">
        <v>17</v>
      </c>
      <c r="B9" s="4">
        <v>21</v>
      </c>
      <c r="C9" s="36">
        <v>1</v>
      </c>
      <c r="D9" s="37">
        <f t="shared" si="0"/>
        <v>4.7619047619047616E-2</v>
      </c>
      <c r="E9" s="5">
        <v>6</v>
      </c>
      <c r="F9" s="6">
        <f t="shared" si="1"/>
        <v>0.2857142857142857</v>
      </c>
      <c r="G9" s="7">
        <v>5</v>
      </c>
      <c r="H9" s="8">
        <f t="shared" si="2"/>
        <v>0.23809523809523808</v>
      </c>
      <c r="I9" s="33">
        <v>1</v>
      </c>
      <c r="J9" s="31">
        <f t="shared" si="3"/>
        <v>4.7619047619047616E-2</v>
      </c>
      <c r="K9" s="9">
        <f t="shared" si="4"/>
        <v>13</v>
      </c>
      <c r="L9" s="10">
        <f t="shared" si="5"/>
        <v>0.61904761904761907</v>
      </c>
      <c r="M9" s="11"/>
    </row>
    <row r="10" spans="1:14" ht="15.75" customHeight="1" x14ac:dyDescent="0.35">
      <c r="A10" s="12" t="s">
        <v>18</v>
      </c>
      <c r="B10" s="13">
        <v>1</v>
      </c>
      <c r="C10" s="36">
        <v>0</v>
      </c>
      <c r="D10" s="37">
        <f t="shared" si="0"/>
        <v>0</v>
      </c>
      <c r="E10" s="5">
        <v>0</v>
      </c>
      <c r="F10" s="6">
        <f t="shared" si="1"/>
        <v>0</v>
      </c>
      <c r="G10" s="7">
        <v>0</v>
      </c>
      <c r="H10" s="8">
        <f t="shared" si="2"/>
        <v>0</v>
      </c>
      <c r="I10" s="33">
        <v>0</v>
      </c>
      <c r="J10" s="31">
        <f t="shared" si="3"/>
        <v>0</v>
      </c>
      <c r="K10" s="9">
        <f t="shared" si="4"/>
        <v>0</v>
      </c>
      <c r="L10" s="15">
        <f t="shared" si="5"/>
        <v>0</v>
      </c>
      <c r="M10" s="11"/>
    </row>
    <row r="11" spans="1:14" x14ac:dyDescent="0.35">
      <c r="A11" s="3" t="s">
        <v>19</v>
      </c>
      <c r="B11" s="4">
        <v>1</v>
      </c>
      <c r="C11" s="36">
        <v>0</v>
      </c>
      <c r="D11" s="37">
        <f t="shared" si="0"/>
        <v>0</v>
      </c>
      <c r="E11" s="5">
        <v>0</v>
      </c>
      <c r="F11" s="6">
        <f t="shared" si="1"/>
        <v>0</v>
      </c>
      <c r="G11" s="7">
        <v>0</v>
      </c>
      <c r="H11" s="8">
        <f t="shared" si="2"/>
        <v>0</v>
      </c>
      <c r="I11" s="33">
        <v>1</v>
      </c>
      <c r="J11" s="31">
        <f t="shared" si="3"/>
        <v>1</v>
      </c>
      <c r="K11" s="9">
        <f t="shared" si="4"/>
        <v>1</v>
      </c>
      <c r="L11" s="10">
        <f t="shared" si="5"/>
        <v>1</v>
      </c>
      <c r="M11" s="11"/>
    </row>
    <row r="12" spans="1:14" x14ac:dyDescent="0.35">
      <c r="A12" s="12" t="s">
        <v>20</v>
      </c>
      <c r="B12" s="13">
        <v>19</v>
      </c>
      <c r="C12" s="36">
        <v>0</v>
      </c>
      <c r="D12" s="37">
        <f t="shared" si="0"/>
        <v>0</v>
      </c>
      <c r="E12" s="5">
        <v>2</v>
      </c>
      <c r="F12" s="6">
        <f t="shared" si="1"/>
        <v>0.10526315789473684</v>
      </c>
      <c r="G12" s="7">
        <v>9</v>
      </c>
      <c r="H12" s="8">
        <f t="shared" si="2"/>
        <v>0.47368421052631576</v>
      </c>
      <c r="I12" s="33">
        <v>3</v>
      </c>
      <c r="J12" s="31">
        <f t="shared" si="3"/>
        <v>0.15789473684210525</v>
      </c>
      <c r="K12" s="9">
        <f t="shared" si="4"/>
        <v>14</v>
      </c>
      <c r="L12" s="15">
        <f t="shared" si="5"/>
        <v>0.73684210526315785</v>
      </c>
      <c r="M12" s="16"/>
    </row>
    <row r="13" spans="1:14" x14ac:dyDescent="0.35">
      <c r="A13" s="17"/>
      <c r="B13" s="17"/>
      <c r="C13" s="17"/>
      <c r="D13" s="18"/>
      <c r="E13" s="17"/>
      <c r="F13" s="18"/>
      <c r="G13" s="17"/>
      <c r="H13" s="18"/>
      <c r="I13" s="18"/>
      <c r="J13" s="18"/>
      <c r="K13" s="19"/>
      <c r="L13" s="20"/>
      <c r="M13" s="16"/>
    </row>
    <row r="14" spans="1:14" x14ac:dyDescent="0.35">
      <c r="A14" s="94" t="s">
        <v>21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</row>
    <row r="15" spans="1:14" ht="112" x14ac:dyDescent="0.35">
      <c r="A15" s="1" t="s">
        <v>1</v>
      </c>
      <c r="B15" s="1" t="s">
        <v>2</v>
      </c>
      <c r="C15" s="1" t="s">
        <v>3</v>
      </c>
      <c r="D15" s="1" t="s">
        <v>4</v>
      </c>
      <c r="E15" s="1" t="s">
        <v>5</v>
      </c>
      <c r="F15" s="1" t="s">
        <v>6</v>
      </c>
      <c r="G15" s="1" t="s">
        <v>7</v>
      </c>
      <c r="H15" s="1" t="s">
        <v>8</v>
      </c>
      <c r="I15" s="1" t="s">
        <v>44</v>
      </c>
      <c r="J15" s="1" t="s">
        <v>45</v>
      </c>
      <c r="K15" s="1" t="s">
        <v>9</v>
      </c>
      <c r="L15" s="1" t="s">
        <v>10</v>
      </c>
      <c r="M15" s="21"/>
    </row>
    <row r="16" spans="1:14" x14ac:dyDescent="0.35">
      <c r="A16" s="22" t="s">
        <v>49</v>
      </c>
      <c r="B16" s="23">
        <v>17</v>
      </c>
      <c r="C16" s="36">
        <v>1</v>
      </c>
      <c r="D16" s="37">
        <f t="shared" si="0"/>
        <v>5.8823529411764705E-2</v>
      </c>
      <c r="E16" s="5">
        <v>1</v>
      </c>
      <c r="F16" s="6">
        <f t="shared" si="1"/>
        <v>5.8823529411764705E-2</v>
      </c>
      <c r="G16" s="7">
        <v>5</v>
      </c>
      <c r="H16" s="8">
        <f t="shared" si="2"/>
        <v>0.29411764705882354</v>
      </c>
      <c r="I16" s="33">
        <v>0</v>
      </c>
      <c r="J16" s="31">
        <f>I16/B16</f>
        <v>0</v>
      </c>
      <c r="K16" s="23">
        <f>SUM(C16,E16,G16,I16)</f>
        <v>7</v>
      </c>
      <c r="L16" s="24">
        <f>K16/B16</f>
        <v>0.41176470588235292</v>
      </c>
    </row>
    <row r="17" spans="1:12" x14ac:dyDescent="0.35">
      <c r="A17" s="25" t="s">
        <v>22</v>
      </c>
      <c r="B17" s="26">
        <v>8</v>
      </c>
      <c r="C17" s="38">
        <v>0</v>
      </c>
      <c r="D17" s="37">
        <f t="shared" si="0"/>
        <v>0</v>
      </c>
      <c r="E17" s="27">
        <v>1</v>
      </c>
      <c r="F17" s="6">
        <f t="shared" si="1"/>
        <v>0.125</v>
      </c>
      <c r="G17" s="28">
        <v>4</v>
      </c>
      <c r="H17" s="8">
        <f t="shared" si="2"/>
        <v>0.5</v>
      </c>
      <c r="I17" s="33">
        <v>1</v>
      </c>
      <c r="J17" s="31">
        <f t="shared" ref="J17:J33" si="6">I17/B17</f>
        <v>0.125</v>
      </c>
      <c r="K17" s="26">
        <f t="shared" ref="K17:K33" si="7">SUM(C17,E17,G17,I17)</f>
        <v>6</v>
      </c>
      <c r="L17" s="15">
        <f>K17/B17</f>
        <v>0.75</v>
      </c>
    </row>
    <row r="18" spans="1:12" x14ac:dyDescent="0.35">
      <c r="A18" s="22" t="s">
        <v>23</v>
      </c>
      <c r="B18" s="23">
        <v>3</v>
      </c>
      <c r="C18" s="38">
        <v>0</v>
      </c>
      <c r="D18" s="37">
        <f t="shared" si="0"/>
        <v>0</v>
      </c>
      <c r="E18" s="27">
        <v>0</v>
      </c>
      <c r="F18" s="6">
        <f t="shared" si="1"/>
        <v>0</v>
      </c>
      <c r="G18" s="28">
        <v>2</v>
      </c>
      <c r="H18" s="8">
        <f t="shared" si="2"/>
        <v>0.66666666666666663</v>
      </c>
      <c r="I18" s="33">
        <v>1</v>
      </c>
      <c r="J18" s="31">
        <f t="shared" si="6"/>
        <v>0.33333333333333331</v>
      </c>
      <c r="K18" s="23">
        <f t="shared" si="7"/>
        <v>3</v>
      </c>
      <c r="L18" s="24">
        <f t="shared" ref="L18:L33" si="8">K18/B18</f>
        <v>1</v>
      </c>
    </row>
    <row r="19" spans="1:12" x14ac:dyDescent="0.35">
      <c r="A19" s="25" t="s">
        <v>24</v>
      </c>
      <c r="B19" s="26">
        <v>7</v>
      </c>
      <c r="C19" s="38">
        <v>0</v>
      </c>
      <c r="D19" s="37">
        <f t="shared" si="0"/>
        <v>0</v>
      </c>
      <c r="E19" s="27">
        <v>0</v>
      </c>
      <c r="F19" s="6">
        <f t="shared" si="1"/>
        <v>0</v>
      </c>
      <c r="G19" s="28">
        <v>4</v>
      </c>
      <c r="H19" s="8">
        <f t="shared" si="2"/>
        <v>0.5714285714285714</v>
      </c>
      <c r="I19" s="33">
        <v>2</v>
      </c>
      <c r="J19" s="31">
        <f t="shared" si="6"/>
        <v>0.2857142857142857</v>
      </c>
      <c r="K19" s="26">
        <f t="shared" si="7"/>
        <v>6</v>
      </c>
      <c r="L19" s="15">
        <f t="shared" si="8"/>
        <v>0.8571428571428571</v>
      </c>
    </row>
    <row r="20" spans="1:12" x14ac:dyDescent="0.35">
      <c r="A20" s="22" t="s">
        <v>25</v>
      </c>
      <c r="B20" s="23">
        <v>1</v>
      </c>
      <c r="C20" s="38">
        <v>0</v>
      </c>
      <c r="D20" s="37">
        <f t="shared" si="0"/>
        <v>0</v>
      </c>
      <c r="E20" s="27">
        <v>0</v>
      </c>
      <c r="F20" s="6">
        <f t="shared" si="1"/>
        <v>0</v>
      </c>
      <c r="G20" s="28">
        <v>0</v>
      </c>
      <c r="H20" s="8">
        <f t="shared" si="2"/>
        <v>0</v>
      </c>
      <c r="I20" s="33">
        <v>0</v>
      </c>
      <c r="J20" s="31">
        <f t="shared" si="6"/>
        <v>0</v>
      </c>
      <c r="K20" s="23">
        <f t="shared" si="7"/>
        <v>0</v>
      </c>
      <c r="L20" s="24">
        <f t="shared" si="8"/>
        <v>0</v>
      </c>
    </row>
    <row r="21" spans="1:12" x14ac:dyDescent="0.35">
      <c r="A21" s="25" t="s">
        <v>26</v>
      </c>
      <c r="B21" s="26">
        <v>2</v>
      </c>
      <c r="C21" s="38">
        <v>0</v>
      </c>
      <c r="D21" s="37">
        <f t="shared" si="0"/>
        <v>0</v>
      </c>
      <c r="E21" s="27">
        <v>0</v>
      </c>
      <c r="F21" s="6">
        <f t="shared" si="1"/>
        <v>0</v>
      </c>
      <c r="G21" s="28">
        <v>0</v>
      </c>
      <c r="H21" s="8">
        <f t="shared" si="2"/>
        <v>0</v>
      </c>
      <c r="I21" s="33">
        <v>0</v>
      </c>
      <c r="J21" s="31">
        <f t="shared" si="6"/>
        <v>0</v>
      </c>
      <c r="K21" s="26">
        <f t="shared" si="7"/>
        <v>0</v>
      </c>
      <c r="L21" s="15">
        <f t="shared" si="8"/>
        <v>0</v>
      </c>
    </row>
    <row r="22" spans="1:12" x14ac:dyDescent="0.35">
      <c r="A22" s="22" t="s">
        <v>27</v>
      </c>
      <c r="B22" s="23">
        <v>2</v>
      </c>
      <c r="C22" s="38">
        <v>0</v>
      </c>
      <c r="D22" s="37">
        <f t="shared" si="0"/>
        <v>0</v>
      </c>
      <c r="E22" s="27">
        <v>0</v>
      </c>
      <c r="F22" s="6">
        <f t="shared" si="1"/>
        <v>0</v>
      </c>
      <c r="G22" s="28">
        <v>1</v>
      </c>
      <c r="H22" s="8">
        <f t="shared" si="2"/>
        <v>0.5</v>
      </c>
      <c r="I22" s="33">
        <v>0</v>
      </c>
      <c r="J22" s="31">
        <f t="shared" si="6"/>
        <v>0</v>
      </c>
      <c r="K22" s="23">
        <f t="shared" si="7"/>
        <v>1</v>
      </c>
      <c r="L22" s="24">
        <f t="shared" si="8"/>
        <v>0.5</v>
      </c>
    </row>
    <row r="23" spans="1:12" x14ac:dyDescent="0.35">
      <c r="A23" s="25" t="s">
        <v>28</v>
      </c>
      <c r="B23" s="26">
        <v>3</v>
      </c>
      <c r="C23" s="38">
        <v>0</v>
      </c>
      <c r="D23" s="37">
        <f t="shared" si="0"/>
        <v>0</v>
      </c>
      <c r="E23" s="27">
        <v>1</v>
      </c>
      <c r="F23" s="6">
        <f t="shared" si="1"/>
        <v>0.33333333333333331</v>
      </c>
      <c r="G23" s="28">
        <v>2</v>
      </c>
      <c r="H23" s="8">
        <f t="shared" si="2"/>
        <v>0.66666666666666663</v>
      </c>
      <c r="I23" s="33">
        <v>0</v>
      </c>
      <c r="J23" s="31">
        <f t="shared" si="6"/>
        <v>0</v>
      </c>
      <c r="K23" s="26">
        <f t="shared" si="7"/>
        <v>3</v>
      </c>
      <c r="L23" s="15">
        <f t="shared" si="8"/>
        <v>1</v>
      </c>
    </row>
    <row r="24" spans="1:12" x14ac:dyDescent="0.35">
      <c r="A24" s="22" t="s">
        <v>29</v>
      </c>
      <c r="B24" s="23">
        <v>2</v>
      </c>
      <c r="C24" s="38">
        <v>0</v>
      </c>
      <c r="D24" s="37">
        <f t="shared" si="0"/>
        <v>0</v>
      </c>
      <c r="E24" s="27">
        <v>0</v>
      </c>
      <c r="F24" s="6">
        <f t="shared" si="1"/>
        <v>0</v>
      </c>
      <c r="G24" s="28">
        <v>1</v>
      </c>
      <c r="H24" s="8">
        <f t="shared" si="2"/>
        <v>0.5</v>
      </c>
      <c r="I24" s="33">
        <v>0</v>
      </c>
      <c r="J24" s="31">
        <f t="shared" si="6"/>
        <v>0</v>
      </c>
      <c r="K24" s="23">
        <f t="shared" si="7"/>
        <v>1</v>
      </c>
      <c r="L24" s="24">
        <f t="shared" si="8"/>
        <v>0.5</v>
      </c>
    </row>
    <row r="25" spans="1:12" x14ac:dyDescent="0.35">
      <c r="A25" s="25" t="s">
        <v>30</v>
      </c>
      <c r="B25" s="26">
        <v>1</v>
      </c>
      <c r="C25" s="38">
        <v>1</v>
      </c>
      <c r="D25" s="37">
        <f t="shared" si="0"/>
        <v>1</v>
      </c>
      <c r="E25" s="27">
        <v>0</v>
      </c>
      <c r="F25" s="6">
        <f t="shared" si="1"/>
        <v>0</v>
      </c>
      <c r="G25" s="28">
        <v>0</v>
      </c>
      <c r="H25" s="8">
        <f t="shared" si="2"/>
        <v>0</v>
      </c>
      <c r="I25" s="33">
        <v>0</v>
      </c>
      <c r="J25" s="31">
        <f t="shared" si="6"/>
        <v>0</v>
      </c>
      <c r="K25" s="26">
        <f t="shared" si="7"/>
        <v>1</v>
      </c>
      <c r="L25" s="15">
        <f t="shared" si="8"/>
        <v>1</v>
      </c>
    </row>
    <row r="26" spans="1:12" x14ac:dyDescent="0.35">
      <c r="A26" s="22" t="s">
        <v>31</v>
      </c>
      <c r="B26" s="23">
        <v>0</v>
      </c>
      <c r="C26" s="38">
        <v>0</v>
      </c>
      <c r="D26" s="37" t="s">
        <v>32</v>
      </c>
      <c r="E26" s="27">
        <v>0</v>
      </c>
      <c r="F26" s="6" t="s">
        <v>32</v>
      </c>
      <c r="G26" s="28">
        <v>0</v>
      </c>
      <c r="H26" s="8" t="s">
        <v>32</v>
      </c>
      <c r="I26" s="33">
        <v>0</v>
      </c>
      <c r="J26" s="31" t="s">
        <v>32</v>
      </c>
      <c r="K26" s="23">
        <f t="shared" si="7"/>
        <v>0</v>
      </c>
      <c r="L26" s="24" t="s">
        <v>32</v>
      </c>
    </row>
    <row r="27" spans="1:12" x14ac:dyDescent="0.35">
      <c r="A27" s="25" t="s">
        <v>33</v>
      </c>
      <c r="B27" s="26">
        <v>0</v>
      </c>
      <c r="C27" s="38">
        <v>0</v>
      </c>
      <c r="D27" s="37" t="s">
        <v>32</v>
      </c>
      <c r="E27" s="27">
        <v>0</v>
      </c>
      <c r="F27" s="6" t="s">
        <v>32</v>
      </c>
      <c r="G27" s="28">
        <v>0</v>
      </c>
      <c r="H27" s="8" t="s">
        <v>32</v>
      </c>
      <c r="I27" s="33">
        <v>0</v>
      </c>
      <c r="J27" s="31" t="s">
        <v>32</v>
      </c>
      <c r="K27" s="26">
        <f t="shared" si="7"/>
        <v>0</v>
      </c>
      <c r="L27" s="15" t="s">
        <v>32</v>
      </c>
    </row>
    <row r="28" spans="1:12" x14ac:dyDescent="0.35">
      <c r="A28" s="22" t="s">
        <v>34</v>
      </c>
      <c r="B28" s="23">
        <v>1</v>
      </c>
      <c r="C28" s="38">
        <v>0</v>
      </c>
      <c r="D28" s="37">
        <f t="shared" si="0"/>
        <v>0</v>
      </c>
      <c r="E28" s="27">
        <v>1</v>
      </c>
      <c r="F28" s="6">
        <f t="shared" si="1"/>
        <v>1</v>
      </c>
      <c r="G28" s="28">
        <v>0</v>
      </c>
      <c r="H28" s="8">
        <f t="shared" si="2"/>
        <v>0</v>
      </c>
      <c r="I28" s="33">
        <v>0</v>
      </c>
      <c r="J28" s="31">
        <f t="shared" si="6"/>
        <v>0</v>
      </c>
      <c r="K28" s="23">
        <f t="shared" si="7"/>
        <v>1</v>
      </c>
      <c r="L28" s="24">
        <f t="shared" si="8"/>
        <v>1</v>
      </c>
    </row>
    <row r="29" spans="1:12" x14ac:dyDescent="0.35">
      <c r="A29" s="25" t="s">
        <v>35</v>
      </c>
      <c r="B29" s="26">
        <v>1</v>
      </c>
      <c r="C29" s="38">
        <v>0</v>
      </c>
      <c r="D29" s="37">
        <f t="shared" si="0"/>
        <v>0</v>
      </c>
      <c r="E29" s="27">
        <v>1</v>
      </c>
      <c r="F29" s="6">
        <f t="shared" si="1"/>
        <v>1</v>
      </c>
      <c r="G29" s="28">
        <v>0</v>
      </c>
      <c r="H29" s="8">
        <f t="shared" si="2"/>
        <v>0</v>
      </c>
      <c r="I29" s="33">
        <v>0</v>
      </c>
      <c r="J29" s="31">
        <f t="shared" si="6"/>
        <v>0</v>
      </c>
      <c r="K29" s="26">
        <f t="shared" si="7"/>
        <v>1</v>
      </c>
      <c r="L29" s="15">
        <f t="shared" si="8"/>
        <v>1</v>
      </c>
    </row>
    <row r="30" spans="1:12" x14ac:dyDescent="0.35">
      <c r="A30" s="22" t="s">
        <v>36</v>
      </c>
      <c r="B30" s="23">
        <v>3</v>
      </c>
      <c r="C30" s="38">
        <v>0</v>
      </c>
      <c r="D30" s="37">
        <f t="shared" si="0"/>
        <v>0</v>
      </c>
      <c r="E30" s="27">
        <v>1</v>
      </c>
      <c r="F30" s="6">
        <f t="shared" si="1"/>
        <v>0.33333333333333331</v>
      </c>
      <c r="G30" s="28">
        <v>2</v>
      </c>
      <c r="H30" s="8">
        <f t="shared" si="2"/>
        <v>0.66666666666666663</v>
      </c>
      <c r="I30" s="33">
        <v>0</v>
      </c>
      <c r="J30" s="31">
        <f t="shared" si="6"/>
        <v>0</v>
      </c>
      <c r="K30" s="23">
        <f t="shared" si="7"/>
        <v>3</v>
      </c>
      <c r="L30" s="24">
        <f t="shared" si="8"/>
        <v>1</v>
      </c>
    </row>
    <row r="31" spans="1:12" x14ac:dyDescent="0.35">
      <c r="A31" s="25" t="s">
        <v>37</v>
      </c>
      <c r="B31" s="26">
        <v>2</v>
      </c>
      <c r="C31" s="38">
        <v>0</v>
      </c>
      <c r="D31" s="37">
        <f t="shared" si="0"/>
        <v>0</v>
      </c>
      <c r="E31" s="27">
        <v>0</v>
      </c>
      <c r="F31" s="6">
        <f t="shared" si="1"/>
        <v>0</v>
      </c>
      <c r="G31" s="28">
        <v>1</v>
      </c>
      <c r="H31" s="8">
        <f t="shared" si="2"/>
        <v>0.5</v>
      </c>
      <c r="I31" s="33">
        <v>1</v>
      </c>
      <c r="J31" s="31">
        <f t="shared" si="6"/>
        <v>0.5</v>
      </c>
      <c r="K31" s="26">
        <f t="shared" si="7"/>
        <v>2</v>
      </c>
      <c r="L31" s="15">
        <f t="shared" si="8"/>
        <v>1</v>
      </c>
    </row>
    <row r="32" spans="1:12" x14ac:dyDescent="0.35">
      <c r="A32" s="22" t="s">
        <v>50</v>
      </c>
      <c r="B32" s="23">
        <v>1</v>
      </c>
      <c r="C32" s="38">
        <v>0</v>
      </c>
      <c r="D32" s="37">
        <f t="shared" si="0"/>
        <v>0</v>
      </c>
      <c r="E32" s="27">
        <v>0</v>
      </c>
      <c r="F32" s="6">
        <f t="shared" si="1"/>
        <v>0</v>
      </c>
      <c r="G32" s="28">
        <v>1</v>
      </c>
      <c r="H32" s="8">
        <f t="shared" si="2"/>
        <v>1</v>
      </c>
      <c r="I32" s="33">
        <v>0</v>
      </c>
      <c r="J32" s="31">
        <f t="shared" si="6"/>
        <v>0</v>
      </c>
      <c r="K32" s="23">
        <f t="shared" si="7"/>
        <v>1</v>
      </c>
      <c r="L32" s="24">
        <f t="shared" si="8"/>
        <v>1</v>
      </c>
    </row>
    <row r="33" spans="1:12" x14ac:dyDescent="0.35">
      <c r="A33" s="25" t="s">
        <v>38</v>
      </c>
      <c r="B33" s="26">
        <v>7</v>
      </c>
      <c r="C33" s="38">
        <v>1</v>
      </c>
      <c r="D33" s="37">
        <f t="shared" si="0"/>
        <v>0.14285714285714285</v>
      </c>
      <c r="E33" s="27">
        <v>4</v>
      </c>
      <c r="F33" s="6">
        <f t="shared" si="1"/>
        <v>0.5714285714285714</v>
      </c>
      <c r="G33" s="28">
        <v>1</v>
      </c>
      <c r="H33" s="8">
        <f t="shared" si="2"/>
        <v>0.14285714285714285</v>
      </c>
      <c r="I33" s="33">
        <v>0</v>
      </c>
      <c r="J33" s="31">
        <f t="shared" si="6"/>
        <v>0</v>
      </c>
      <c r="K33" s="26">
        <f t="shared" si="7"/>
        <v>6</v>
      </c>
      <c r="L33" s="15">
        <f t="shared" si="8"/>
        <v>0.8571428571428571</v>
      </c>
    </row>
  </sheetData>
  <mergeCells count="2">
    <mergeCell ref="A1:N1"/>
    <mergeCell ref="A14:N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"/>
  <sheetViews>
    <sheetView topLeftCell="A16" workbookViewId="0">
      <selection activeCell="B34" sqref="B34"/>
    </sheetView>
  </sheetViews>
  <sheetFormatPr defaultRowHeight="14.5" x14ac:dyDescent="0.35"/>
  <cols>
    <col min="1" max="1" width="18.36328125" customWidth="1"/>
  </cols>
  <sheetData>
    <row r="1" spans="1:12" x14ac:dyDescent="0.35">
      <c r="A1" s="95" t="s">
        <v>39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ht="112" x14ac:dyDescent="0.35">
      <c r="A2" s="1" t="s">
        <v>1</v>
      </c>
      <c r="B2" s="1" t="s">
        <v>2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44</v>
      </c>
      <c r="H2" s="1" t="s">
        <v>45</v>
      </c>
      <c r="I2" s="1" t="s">
        <v>9</v>
      </c>
      <c r="J2" s="1" t="s">
        <v>10</v>
      </c>
      <c r="K2" s="2"/>
    </row>
    <row r="3" spans="1:12" x14ac:dyDescent="0.35">
      <c r="A3" s="3" t="s">
        <v>11</v>
      </c>
      <c r="B3" s="4">
        <v>10</v>
      </c>
      <c r="C3" s="5">
        <v>0</v>
      </c>
      <c r="D3" s="6">
        <f>C3/B3</f>
        <v>0</v>
      </c>
      <c r="E3" s="7">
        <v>2</v>
      </c>
      <c r="F3" s="8">
        <f>E3/B3</f>
        <v>0.2</v>
      </c>
      <c r="G3" s="33">
        <v>4</v>
      </c>
      <c r="H3" s="31">
        <f>G3/B3</f>
        <v>0.4</v>
      </c>
      <c r="I3" s="9">
        <f>SUM(C3,E3,G3)</f>
        <v>6</v>
      </c>
      <c r="J3" s="10">
        <f>I3/B3</f>
        <v>0.6</v>
      </c>
      <c r="K3" s="11"/>
    </row>
    <row r="4" spans="1:12" ht="15" customHeight="1" x14ac:dyDescent="0.35">
      <c r="A4" s="12" t="s">
        <v>12</v>
      </c>
      <c r="B4" s="13">
        <v>5</v>
      </c>
      <c r="C4" s="5">
        <v>0</v>
      </c>
      <c r="D4" s="6">
        <f t="shared" ref="D4:D33" si="0">C4/B4</f>
        <v>0</v>
      </c>
      <c r="E4" s="7">
        <v>1</v>
      </c>
      <c r="F4" s="8">
        <f t="shared" ref="F4:F33" si="1">E4/B4</f>
        <v>0.2</v>
      </c>
      <c r="G4" s="33">
        <v>2</v>
      </c>
      <c r="H4" s="31">
        <f t="shared" ref="H4:H12" si="2">G4/B4</f>
        <v>0.4</v>
      </c>
      <c r="I4" s="14">
        <f t="shared" ref="I4:I12" si="3">SUM(C4,E4,G4)</f>
        <v>3</v>
      </c>
      <c r="J4" s="15">
        <f t="shared" ref="J4:J33" si="4">I4/B4</f>
        <v>0.6</v>
      </c>
      <c r="K4" s="11"/>
    </row>
    <row r="5" spans="1:12" x14ac:dyDescent="0.35">
      <c r="A5" s="3" t="s">
        <v>13</v>
      </c>
      <c r="B5" s="4">
        <v>8</v>
      </c>
      <c r="C5" s="5">
        <v>0</v>
      </c>
      <c r="D5" s="6">
        <f t="shared" si="0"/>
        <v>0</v>
      </c>
      <c r="E5" s="7">
        <v>1</v>
      </c>
      <c r="F5" s="8">
        <f t="shared" si="1"/>
        <v>0.125</v>
      </c>
      <c r="G5" s="33">
        <v>1</v>
      </c>
      <c r="H5" s="31">
        <f t="shared" si="2"/>
        <v>0.125</v>
      </c>
      <c r="I5" s="9">
        <f t="shared" si="3"/>
        <v>2</v>
      </c>
      <c r="J5" s="10">
        <f t="shared" si="4"/>
        <v>0.25</v>
      </c>
      <c r="K5" s="11"/>
    </row>
    <row r="6" spans="1:12" x14ac:dyDescent="0.35">
      <c r="A6" s="12" t="s">
        <v>14</v>
      </c>
      <c r="B6" s="13">
        <v>12</v>
      </c>
      <c r="C6" s="5">
        <v>1</v>
      </c>
      <c r="D6" s="6">
        <f t="shared" si="0"/>
        <v>8.3333333333333329E-2</v>
      </c>
      <c r="E6" s="7">
        <v>3</v>
      </c>
      <c r="F6" s="8">
        <f t="shared" si="1"/>
        <v>0.25</v>
      </c>
      <c r="G6" s="33">
        <v>4</v>
      </c>
      <c r="H6" s="31">
        <f t="shared" si="2"/>
        <v>0.33333333333333331</v>
      </c>
      <c r="I6" s="14">
        <f t="shared" si="3"/>
        <v>8</v>
      </c>
      <c r="J6" s="15">
        <f t="shared" si="4"/>
        <v>0.66666666666666663</v>
      </c>
      <c r="K6" s="11"/>
    </row>
    <row r="7" spans="1:12" ht="13.5" customHeight="1" x14ac:dyDescent="0.35">
      <c r="A7" s="3" t="s">
        <v>40</v>
      </c>
      <c r="B7" s="4">
        <v>12</v>
      </c>
      <c r="C7" s="5">
        <v>0</v>
      </c>
      <c r="D7" s="6">
        <f t="shared" si="0"/>
        <v>0</v>
      </c>
      <c r="E7" s="7">
        <v>8</v>
      </c>
      <c r="F7" s="8">
        <f t="shared" si="1"/>
        <v>0.66666666666666663</v>
      </c>
      <c r="G7" s="33">
        <v>3</v>
      </c>
      <c r="H7" s="31">
        <f t="shared" si="2"/>
        <v>0.25</v>
      </c>
      <c r="I7" s="9">
        <f t="shared" si="3"/>
        <v>11</v>
      </c>
      <c r="J7" s="10">
        <f t="shared" si="4"/>
        <v>0.91666666666666663</v>
      </c>
      <c r="K7" s="11"/>
    </row>
    <row r="8" spans="1:12" x14ac:dyDescent="0.35">
      <c r="A8" s="12" t="s">
        <v>16</v>
      </c>
      <c r="B8" s="13">
        <v>6</v>
      </c>
      <c r="C8" s="5">
        <v>0</v>
      </c>
      <c r="D8" s="6">
        <f t="shared" si="0"/>
        <v>0</v>
      </c>
      <c r="E8" s="7">
        <v>3</v>
      </c>
      <c r="F8" s="8">
        <f t="shared" si="1"/>
        <v>0.5</v>
      </c>
      <c r="G8" s="33">
        <v>1</v>
      </c>
      <c r="H8" s="31">
        <f t="shared" si="2"/>
        <v>0.16666666666666666</v>
      </c>
      <c r="I8" s="14">
        <f t="shared" si="3"/>
        <v>4</v>
      </c>
      <c r="J8" s="15">
        <f t="shared" si="4"/>
        <v>0.66666666666666663</v>
      </c>
      <c r="K8" s="11"/>
    </row>
    <row r="9" spans="1:12" ht="12.75" customHeight="1" x14ac:dyDescent="0.35">
      <c r="A9" s="3" t="s">
        <v>17</v>
      </c>
      <c r="B9" s="4">
        <v>22</v>
      </c>
      <c r="C9" s="5">
        <v>0</v>
      </c>
      <c r="D9" s="6">
        <f t="shared" si="0"/>
        <v>0</v>
      </c>
      <c r="E9" s="7">
        <v>7</v>
      </c>
      <c r="F9" s="8">
        <f t="shared" si="1"/>
        <v>0.31818181818181818</v>
      </c>
      <c r="G9" s="33">
        <v>8</v>
      </c>
      <c r="H9" s="31">
        <f t="shared" si="2"/>
        <v>0.36363636363636365</v>
      </c>
      <c r="I9" s="9">
        <f t="shared" si="3"/>
        <v>15</v>
      </c>
      <c r="J9" s="10">
        <f t="shared" si="4"/>
        <v>0.68181818181818177</v>
      </c>
      <c r="K9" s="11"/>
    </row>
    <row r="10" spans="1:12" ht="17.25" customHeight="1" x14ac:dyDescent="0.35">
      <c r="A10" s="12" t="s">
        <v>18</v>
      </c>
      <c r="B10" s="13">
        <v>18</v>
      </c>
      <c r="C10" s="5">
        <v>0</v>
      </c>
      <c r="D10" s="6">
        <f t="shared" si="0"/>
        <v>0</v>
      </c>
      <c r="E10" s="7">
        <v>0</v>
      </c>
      <c r="F10" s="8">
        <f t="shared" si="1"/>
        <v>0</v>
      </c>
      <c r="G10" s="33">
        <v>9</v>
      </c>
      <c r="H10" s="31">
        <f t="shared" si="2"/>
        <v>0.5</v>
      </c>
      <c r="I10" s="14">
        <f t="shared" si="3"/>
        <v>9</v>
      </c>
      <c r="J10" s="15">
        <f t="shared" si="4"/>
        <v>0.5</v>
      </c>
      <c r="K10" s="11"/>
    </row>
    <row r="11" spans="1:12" x14ac:dyDescent="0.35">
      <c r="A11" s="3" t="s">
        <v>19</v>
      </c>
      <c r="B11" s="4">
        <v>35</v>
      </c>
      <c r="C11" s="5">
        <v>2</v>
      </c>
      <c r="D11" s="6">
        <f t="shared" si="0"/>
        <v>5.7142857142857141E-2</v>
      </c>
      <c r="E11" s="7">
        <v>11</v>
      </c>
      <c r="F11" s="8">
        <f t="shared" si="1"/>
        <v>0.31428571428571428</v>
      </c>
      <c r="G11" s="33">
        <v>8</v>
      </c>
      <c r="H11" s="31">
        <f t="shared" si="2"/>
        <v>0.22857142857142856</v>
      </c>
      <c r="I11" s="9">
        <f t="shared" si="3"/>
        <v>21</v>
      </c>
      <c r="J11" s="10">
        <f t="shared" si="4"/>
        <v>0.6</v>
      </c>
      <c r="K11" s="11"/>
    </row>
    <row r="12" spans="1:12" x14ac:dyDescent="0.35">
      <c r="A12" s="12" t="s">
        <v>20</v>
      </c>
      <c r="B12" s="13">
        <v>42</v>
      </c>
      <c r="C12" s="5">
        <v>1</v>
      </c>
      <c r="D12" s="6">
        <f t="shared" si="0"/>
        <v>2.3809523809523808E-2</v>
      </c>
      <c r="E12" s="7">
        <v>10</v>
      </c>
      <c r="F12" s="8">
        <f t="shared" si="1"/>
        <v>0.23809523809523808</v>
      </c>
      <c r="G12" s="33">
        <v>12</v>
      </c>
      <c r="H12" s="31">
        <f t="shared" si="2"/>
        <v>0.2857142857142857</v>
      </c>
      <c r="I12" s="14">
        <f t="shared" si="3"/>
        <v>23</v>
      </c>
      <c r="J12" s="15">
        <f t="shared" si="4"/>
        <v>0.54761904761904767</v>
      </c>
      <c r="K12" s="16"/>
    </row>
    <row r="13" spans="1:12" x14ac:dyDescent="0.35">
      <c r="A13" s="17"/>
      <c r="B13" s="17"/>
      <c r="C13" s="17"/>
      <c r="D13" s="18"/>
      <c r="E13" s="17"/>
      <c r="F13" s="18"/>
      <c r="G13" s="18"/>
      <c r="H13" s="18"/>
      <c r="I13" s="19"/>
      <c r="J13" s="20"/>
      <c r="K13" s="16"/>
    </row>
    <row r="14" spans="1:12" x14ac:dyDescent="0.35">
      <c r="A14" s="95" t="s">
        <v>41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</row>
    <row r="15" spans="1:12" ht="112" x14ac:dyDescent="0.35">
      <c r="A15" s="1" t="s">
        <v>1</v>
      </c>
      <c r="B15" s="1" t="s">
        <v>2</v>
      </c>
      <c r="C15" s="1" t="s">
        <v>5</v>
      </c>
      <c r="D15" s="1" t="s">
        <v>6</v>
      </c>
      <c r="E15" s="1" t="s">
        <v>7</v>
      </c>
      <c r="F15" s="1" t="s">
        <v>8</v>
      </c>
      <c r="G15" s="1" t="s">
        <v>44</v>
      </c>
      <c r="H15" s="1" t="s">
        <v>45</v>
      </c>
      <c r="I15" s="1" t="s">
        <v>9</v>
      </c>
      <c r="J15" s="1" t="s">
        <v>10</v>
      </c>
      <c r="K15" s="2"/>
    </row>
    <row r="16" spans="1:12" x14ac:dyDescent="0.35">
      <c r="A16" s="22" t="s">
        <v>47</v>
      </c>
      <c r="B16" s="23">
        <v>27</v>
      </c>
      <c r="C16" s="5">
        <v>2</v>
      </c>
      <c r="D16" s="6">
        <f t="shared" si="0"/>
        <v>7.407407407407407E-2</v>
      </c>
      <c r="E16" s="7">
        <v>6</v>
      </c>
      <c r="F16" s="29">
        <f t="shared" si="1"/>
        <v>0.22222222222222221</v>
      </c>
      <c r="G16" s="34">
        <v>4</v>
      </c>
      <c r="H16" s="32">
        <f>G16/B16</f>
        <v>0.14814814814814814</v>
      </c>
      <c r="I16" s="23">
        <f>SUM(C16,E16,G16)</f>
        <v>12</v>
      </c>
      <c r="J16" s="10">
        <f t="shared" si="4"/>
        <v>0.44444444444444442</v>
      </c>
    </row>
    <row r="17" spans="1:10" x14ac:dyDescent="0.35">
      <c r="A17" s="25" t="s">
        <v>22</v>
      </c>
      <c r="B17" s="26">
        <v>17</v>
      </c>
      <c r="C17" s="27">
        <v>0</v>
      </c>
      <c r="D17" s="6">
        <f t="shared" si="0"/>
        <v>0</v>
      </c>
      <c r="E17" s="28">
        <v>1</v>
      </c>
      <c r="F17" s="29">
        <f t="shared" si="1"/>
        <v>5.8823529411764705E-2</v>
      </c>
      <c r="G17" s="34">
        <v>11</v>
      </c>
      <c r="H17" s="32">
        <f t="shared" ref="H17:H33" si="5">G17/B17</f>
        <v>0.6470588235294118</v>
      </c>
      <c r="I17" s="26">
        <f t="shared" ref="I17:I33" si="6">SUM(C17,E17,G17)</f>
        <v>12</v>
      </c>
      <c r="J17" s="15">
        <f t="shared" si="4"/>
        <v>0.70588235294117652</v>
      </c>
    </row>
    <row r="18" spans="1:10" x14ac:dyDescent="0.35">
      <c r="A18" s="22" t="s">
        <v>23</v>
      </c>
      <c r="B18" s="23">
        <v>0</v>
      </c>
      <c r="C18" s="27">
        <v>0</v>
      </c>
      <c r="D18" s="6" t="s">
        <v>32</v>
      </c>
      <c r="E18" s="28">
        <v>0</v>
      </c>
      <c r="F18" s="29" t="s">
        <v>32</v>
      </c>
      <c r="G18" s="34">
        <v>0</v>
      </c>
      <c r="H18" s="32" t="s">
        <v>32</v>
      </c>
      <c r="I18" s="23">
        <v>0</v>
      </c>
      <c r="J18" s="10" t="s">
        <v>32</v>
      </c>
    </row>
    <row r="19" spans="1:10" x14ac:dyDescent="0.35">
      <c r="A19" s="25" t="s">
        <v>24</v>
      </c>
      <c r="B19" s="26">
        <v>4</v>
      </c>
      <c r="C19" s="27">
        <v>0</v>
      </c>
      <c r="D19" s="6">
        <f t="shared" si="0"/>
        <v>0</v>
      </c>
      <c r="E19" s="28">
        <v>1</v>
      </c>
      <c r="F19" s="29">
        <f t="shared" si="1"/>
        <v>0.25</v>
      </c>
      <c r="G19" s="34">
        <v>3</v>
      </c>
      <c r="H19" s="32">
        <f t="shared" si="5"/>
        <v>0.75</v>
      </c>
      <c r="I19" s="26">
        <f t="shared" si="6"/>
        <v>4</v>
      </c>
      <c r="J19" s="15">
        <f t="shared" si="4"/>
        <v>1</v>
      </c>
    </row>
    <row r="20" spans="1:10" x14ac:dyDescent="0.35">
      <c r="A20" s="22" t="s">
        <v>25</v>
      </c>
      <c r="B20" s="23">
        <v>3</v>
      </c>
      <c r="C20" s="27">
        <v>0</v>
      </c>
      <c r="D20" s="6">
        <f t="shared" si="0"/>
        <v>0</v>
      </c>
      <c r="E20" s="28">
        <v>0</v>
      </c>
      <c r="F20" s="29">
        <f t="shared" si="1"/>
        <v>0</v>
      </c>
      <c r="G20" s="34">
        <v>3</v>
      </c>
      <c r="H20" s="32">
        <f t="shared" si="5"/>
        <v>1</v>
      </c>
      <c r="I20" s="23">
        <f t="shared" si="6"/>
        <v>3</v>
      </c>
      <c r="J20" s="10">
        <f t="shared" si="4"/>
        <v>1</v>
      </c>
    </row>
    <row r="21" spans="1:10" x14ac:dyDescent="0.35">
      <c r="A21" s="25" t="s">
        <v>26</v>
      </c>
      <c r="B21" s="26">
        <v>5</v>
      </c>
      <c r="C21" s="27">
        <v>0</v>
      </c>
      <c r="D21" s="6">
        <f t="shared" si="0"/>
        <v>0</v>
      </c>
      <c r="E21" s="28">
        <v>1</v>
      </c>
      <c r="F21" s="29">
        <f t="shared" si="1"/>
        <v>0.2</v>
      </c>
      <c r="G21" s="34">
        <v>4</v>
      </c>
      <c r="H21" s="32">
        <f t="shared" si="5"/>
        <v>0.8</v>
      </c>
      <c r="I21" s="26">
        <f t="shared" si="6"/>
        <v>5</v>
      </c>
      <c r="J21" s="15">
        <f t="shared" si="4"/>
        <v>1</v>
      </c>
    </row>
    <row r="22" spans="1:10" x14ac:dyDescent="0.35">
      <c r="A22" s="22" t="s">
        <v>27</v>
      </c>
      <c r="B22" s="23">
        <v>1</v>
      </c>
      <c r="C22" s="27">
        <v>0</v>
      </c>
      <c r="D22" s="6">
        <f t="shared" si="0"/>
        <v>0</v>
      </c>
      <c r="E22" s="28">
        <v>1</v>
      </c>
      <c r="F22" s="29">
        <f t="shared" si="1"/>
        <v>1</v>
      </c>
      <c r="G22" s="34">
        <v>0</v>
      </c>
      <c r="H22" s="32">
        <f t="shared" si="5"/>
        <v>0</v>
      </c>
      <c r="I22" s="23">
        <f t="shared" si="6"/>
        <v>1</v>
      </c>
      <c r="J22" s="10">
        <f t="shared" si="4"/>
        <v>1</v>
      </c>
    </row>
    <row r="23" spans="1:10" x14ac:dyDescent="0.35">
      <c r="A23" s="25" t="s">
        <v>28</v>
      </c>
      <c r="B23" s="26">
        <v>4</v>
      </c>
      <c r="C23" s="27">
        <v>1</v>
      </c>
      <c r="D23" s="6">
        <f t="shared" si="0"/>
        <v>0.25</v>
      </c>
      <c r="E23" s="28">
        <v>0</v>
      </c>
      <c r="F23" s="29">
        <f t="shared" si="1"/>
        <v>0</v>
      </c>
      <c r="G23" s="34">
        <v>3</v>
      </c>
      <c r="H23" s="32">
        <f t="shared" si="5"/>
        <v>0.75</v>
      </c>
      <c r="I23" s="26">
        <f t="shared" si="6"/>
        <v>4</v>
      </c>
      <c r="J23" s="15">
        <f t="shared" si="4"/>
        <v>1</v>
      </c>
    </row>
    <row r="24" spans="1:10" x14ac:dyDescent="0.35">
      <c r="A24" s="22" t="s">
        <v>29</v>
      </c>
      <c r="B24" s="23">
        <v>1</v>
      </c>
      <c r="C24" s="27">
        <v>0</v>
      </c>
      <c r="D24" s="6">
        <f t="shared" si="0"/>
        <v>0</v>
      </c>
      <c r="E24" s="28">
        <v>0</v>
      </c>
      <c r="F24" s="29">
        <f t="shared" si="1"/>
        <v>0</v>
      </c>
      <c r="G24" s="34">
        <v>1</v>
      </c>
      <c r="H24" s="32">
        <f t="shared" si="5"/>
        <v>1</v>
      </c>
      <c r="I24" s="23">
        <f t="shared" si="6"/>
        <v>1</v>
      </c>
      <c r="J24" s="10">
        <f t="shared" si="4"/>
        <v>1</v>
      </c>
    </row>
    <row r="25" spans="1:10" x14ac:dyDescent="0.35">
      <c r="A25" s="25" t="s">
        <v>30</v>
      </c>
      <c r="B25" s="26">
        <v>1</v>
      </c>
      <c r="C25" s="27">
        <v>0</v>
      </c>
      <c r="D25" s="6">
        <f t="shared" si="0"/>
        <v>0</v>
      </c>
      <c r="E25" s="28">
        <v>0</v>
      </c>
      <c r="F25" s="29">
        <f t="shared" si="1"/>
        <v>0</v>
      </c>
      <c r="G25" s="34">
        <v>1</v>
      </c>
      <c r="H25" s="32">
        <f t="shared" si="5"/>
        <v>1</v>
      </c>
      <c r="I25" s="26">
        <f t="shared" si="6"/>
        <v>1</v>
      </c>
      <c r="J25" s="15">
        <f t="shared" si="4"/>
        <v>1</v>
      </c>
    </row>
    <row r="26" spans="1:10" x14ac:dyDescent="0.35">
      <c r="A26" s="22" t="s">
        <v>31</v>
      </c>
      <c r="B26" s="23">
        <v>0</v>
      </c>
      <c r="C26" s="27">
        <v>0</v>
      </c>
      <c r="D26" s="6" t="s">
        <v>32</v>
      </c>
      <c r="E26" s="28">
        <v>0</v>
      </c>
      <c r="F26" s="29" t="s">
        <v>32</v>
      </c>
      <c r="G26" s="34">
        <v>0</v>
      </c>
      <c r="H26" s="32" t="s">
        <v>32</v>
      </c>
      <c r="I26" s="23">
        <f t="shared" si="6"/>
        <v>0</v>
      </c>
      <c r="J26" s="10" t="s">
        <v>32</v>
      </c>
    </row>
    <row r="27" spans="1:10" x14ac:dyDescent="0.35">
      <c r="A27" s="25" t="s">
        <v>33</v>
      </c>
      <c r="B27" s="26">
        <v>0</v>
      </c>
      <c r="C27" s="27">
        <v>0</v>
      </c>
      <c r="D27" s="6" t="s">
        <v>32</v>
      </c>
      <c r="E27" s="28">
        <v>0</v>
      </c>
      <c r="F27" s="29" t="s">
        <v>32</v>
      </c>
      <c r="G27" s="34">
        <v>0</v>
      </c>
      <c r="H27" s="32" t="s">
        <v>32</v>
      </c>
      <c r="I27" s="26">
        <f t="shared" si="6"/>
        <v>0</v>
      </c>
      <c r="J27" s="15" t="s">
        <v>32</v>
      </c>
    </row>
    <row r="28" spans="1:10" x14ac:dyDescent="0.35">
      <c r="A28" s="22" t="s">
        <v>34</v>
      </c>
      <c r="B28" s="23">
        <v>3</v>
      </c>
      <c r="C28" s="27">
        <v>1</v>
      </c>
      <c r="D28" s="6">
        <f t="shared" si="0"/>
        <v>0.33333333333333331</v>
      </c>
      <c r="E28" s="28">
        <v>1</v>
      </c>
      <c r="F28" s="29">
        <f t="shared" si="1"/>
        <v>0.33333333333333331</v>
      </c>
      <c r="G28" s="34">
        <v>1</v>
      </c>
      <c r="H28" s="32">
        <f t="shared" si="5"/>
        <v>0.33333333333333331</v>
      </c>
      <c r="I28" s="23">
        <f t="shared" si="6"/>
        <v>3</v>
      </c>
      <c r="J28" s="10">
        <f t="shared" si="4"/>
        <v>1</v>
      </c>
    </row>
    <row r="29" spans="1:10" x14ac:dyDescent="0.35">
      <c r="A29" s="25" t="s">
        <v>35</v>
      </c>
      <c r="B29" s="26">
        <v>3</v>
      </c>
      <c r="C29" s="27">
        <v>0</v>
      </c>
      <c r="D29" s="6">
        <f t="shared" si="0"/>
        <v>0</v>
      </c>
      <c r="E29" s="28">
        <v>1</v>
      </c>
      <c r="F29" s="29">
        <f t="shared" si="1"/>
        <v>0.33333333333333331</v>
      </c>
      <c r="G29" s="34">
        <v>2</v>
      </c>
      <c r="H29" s="32">
        <f t="shared" si="5"/>
        <v>0.66666666666666663</v>
      </c>
      <c r="I29" s="26">
        <f t="shared" si="6"/>
        <v>3</v>
      </c>
      <c r="J29" s="15">
        <f t="shared" si="4"/>
        <v>1</v>
      </c>
    </row>
    <row r="30" spans="1:10" x14ac:dyDescent="0.35">
      <c r="A30" s="22" t="s">
        <v>36</v>
      </c>
      <c r="B30" s="23">
        <v>10</v>
      </c>
      <c r="C30" s="27">
        <v>0</v>
      </c>
      <c r="D30" s="6">
        <f t="shared" si="0"/>
        <v>0</v>
      </c>
      <c r="E30" s="28">
        <v>3</v>
      </c>
      <c r="F30" s="29">
        <f t="shared" si="1"/>
        <v>0.3</v>
      </c>
      <c r="G30" s="34">
        <v>5</v>
      </c>
      <c r="H30" s="32">
        <f t="shared" si="5"/>
        <v>0.5</v>
      </c>
      <c r="I30" s="23">
        <f t="shared" si="6"/>
        <v>8</v>
      </c>
      <c r="J30" s="10">
        <f t="shared" si="4"/>
        <v>0.8</v>
      </c>
    </row>
    <row r="31" spans="1:10" x14ac:dyDescent="0.35">
      <c r="A31" s="25" t="s">
        <v>37</v>
      </c>
      <c r="B31" s="26">
        <v>2</v>
      </c>
      <c r="C31" s="27">
        <v>0</v>
      </c>
      <c r="D31" s="6">
        <f t="shared" si="0"/>
        <v>0</v>
      </c>
      <c r="E31" s="28">
        <v>0</v>
      </c>
      <c r="F31" s="29">
        <f t="shared" si="1"/>
        <v>0</v>
      </c>
      <c r="G31" s="34">
        <v>1</v>
      </c>
      <c r="H31" s="32">
        <f t="shared" si="5"/>
        <v>0.5</v>
      </c>
      <c r="I31" s="26">
        <f t="shared" si="6"/>
        <v>1</v>
      </c>
      <c r="J31" s="15">
        <f t="shared" si="4"/>
        <v>0.5</v>
      </c>
    </row>
    <row r="32" spans="1:10" x14ac:dyDescent="0.35">
      <c r="A32" s="22" t="s">
        <v>48</v>
      </c>
      <c r="B32" s="23">
        <v>2</v>
      </c>
      <c r="C32" s="27">
        <v>1</v>
      </c>
      <c r="D32" s="6">
        <f t="shared" si="0"/>
        <v>0.5</v>
      </c>
      <c r="E32" s="28">
        <v>1</v>
      </c>
      <c r="F32" s="29">
        <f t="shared" si="1"/>
        <v>0.5</v>
      </c>
      <c r="G32" s="34">
        <v>0</v>
      </c>
      <c r="H32" s="32">
        <f t="shared" si="5"/>
        <v>0</v>
      </c>
      <c r="I32" s="23">
        <f t="shared" si="6"/>
        <v>2</v>
      </c>
      <c r="J32" s="10">
        <f t="shared" si="4"/>
        <v>1</v>
      </c>
    </row>
    <row r="33" spans="1:10" x14ac:dyDescent="0.35">
      <c r="A33" s="25" t="s">
        <v>38</v>
      </c>
      <c r="B33" s="26">
        <v>21</v>
      </c>
      <c r="C33" s="27">
        <v>6</v>
      </c>
      <c r="D33" s="6">
        <f t="shared" si="0"/>
        <v>0.2857142857142857</v>
      </c>
      <c r="E33" s="28">
        <v>9</v>
      </c>
      <c r="F33" s="29">
        <f t="shared" si="1"/>
        <v>0.42857142857142855</v>
      </c>
      <c r="G33" s="34">
        <v>3</v>
      </c>
      <c r="H33" s="32">
        <f t="shared" si="5"/>
        <v>0.14285714285714285</v>
      </c>
      <c r="I33" s="26">
        <f t="shared" si="6"/>
        <v>18</v>
      </c>
      <c r="J33" s="15">
        <f t="shared" si="4"/>
        <v>0.8571428571428571</v>
      </c>
    </row>
  </sheetData>
  <mergeCells count="2">
    <mergeCell ref="A1:L1"/>
    <mergeCell ref="A14:L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workbookViewId="0">
      <selection activeCell="B28" sqref="B28"/>
    </sheetView>
  </sheetViews>
  <sheetFormatPr defaultRowHeight="14.5" x14ac:dyDescent="0.35"/>
  <cols>
    <col min="1" max="1" width="17.54296875" bestFit="1" customWidth="1"/>
  </cols>
  <sheetData>
    <row r="1" spans="1:14" x14ac:dyDescent="0.35">
      <c r="A1" s="96" t="s">
        <v>42</v>
      </c>
      <c r="B1" s="96"/>
      <c r="C1" s="96"/>
      <c r="D1" s="96"/>
      <c r="E1" s="96"/>
      <c r="F1" s="96"/>
      <c r="G1" s="96"/>
      <c r="H1" s="96"/>
    </row>
    <row r="2" spans="1:14" s="35" customFormat="1" ht="112" x14ac:dyDescent="0.35">
      <c r="A2" s="1" t="s">
        <v>1</v>
      </c>
      <c r="B2" s="1" t="s">
        <v>2</v>
      </c>
      <c r="C2" s="1" t="s">
        <v>7</v>
      </c>
      <c r="D2" s="1" t="s">
        <v>8</v>
      </c>
      <c r="E2" s="1" t="s">
        <v>54</v>
      </c>
      <c r="F2" s="1" t="s">
        <v>45</v>
      </c>
      <c r="G2" s="1" t="s">
        <v>55</v>
      </c>
      <c r="H2" s="1" t="s">
        <v>56</v>
      </c>
      <c r="I2" s="1" t="s">
        <v>70</v>
      </c>
      <c r="J2" s="1" t="s">
        <v>69</v>
      </c>
      <c r="K2" s="1" t="s">
        <v>76</v>
      </c>
      <c r="L2" s="1" t="s">
        <v>77</v>
      </c>
      <c r="M2" s="41" t="s">
        <v>46</v>
      </c>
      <c r="N2" s="41" t="s">
        <v>10</v>
      </c>
    </row>
    <row r="3" spans="1:14" x14ac:dyDescent="0.35">
      <c r="A3" s="3" t="s">
        <v>11</v>
      </c>
      <c r="B3" s="4">
        <v>10</v>
      </c>
      <c r="C3" s="75">
        <v>0</v>
      </c>
      <c r="D3" s="76">
        <f>C3/B3</f>
        <v>0</v>
      </c>
      <c r="E3" s="7">
        <v>4</v>
      </c>
      <c r="F3" s="29">
        <f t="shared" ref="F3:F12" si="0">E3/B3</f>
        <v>0.4</v>
      </c>
      <c r="G3" s="34">
        <v>3</v>
      </c>
      <c r="H3" s="32">
        <f t="shared" ref="H3:H12" si="1">G3/B3</f>
        <v>0.3</v>
      </c>
      <c r="I3" s="73">
        <v>0</v>
      </c>
      <c r="J3" s="74">
        <f t="shared" ref="J3:J12" si="2">I3/B3</f>
        <v>0</v>
      </c>
      <c r="K3" s="79">
        <v>0</v>
      </c>
      <c r="L3" s="78">
        <f>K3/B3</f>
        <v>0</v>
      </c>
      <c r="M3" s="71">
        <f>SUM(C3,E3,G3,I3,K3)</f>
        <v>7</v>
      </c>
      <c r="N3" s="30">
        <f t="shared" ref="N3:N12" si="3">M3/B3</f>
        <v>0.7</v>
      </c>
    </row>
    <row r="4" spans="1:14" ht="14.25" customHeight="1" x14ac:dyDescent="0.35">
      <c r="A4" s="39" t="s">
        <v>12</v>
      </c>
      <c r="B4" s="13">
        <v>2</v>
      </c>
      <c r="C4" s="75">
        <v>0</v>
      </c>
      <c r="D4" s="76">
        <f t="shared" ref="D4:D12" si="4">C4/B4</f>
        <v>0</v>
      </c>
      <c r="E4" s="7">
        <v>0</v>
      </c>
      <c r="F4" s="29">
        <f t="shared" si="0"/>
        <v>0</v>
      </c>
      <c r="G4" s="34">
        <v>1</v>
      </c>
      <c r="H4" s="32">
        <f t="shared" si="1"/>
        <v>0.5</v>
      </c>
      <c r="I4" s="73">
        <v>0</v>
      </c>
      <c r="J4" s="74">
        <f t="shared" si="2"/>
        <v>0</v>
      </c>
      <c r="K4" s="79">
        <v>0</v>
      </c>
      <c r="L4" s="78">
        <f t="shared" ref="L4:L12" si="5">K4/B4</f>
        <v>0</v>
      </c>
      <c r="M4" s="71">
        <f t="shared" ref="M4:M12" si="6">SUM(C4,E4,G4,I4,K4)</f>
        <v>1</v>
      </c>
      <c r="N4" s="30">
        <f t="shared" si="3"/>
        <v>0.5</v>
      </c>
    </row>
    <row r="5" spans="1:14" x14ac:dyDescent="0.35">
      <c r="A5" s="3" t="s">
        <v>13</v>
      </c>
      <c r="B5" s="4">
        <v>6</v>
      </c>
      <c r="C5" s="75">
        <v>0</v>
      </c>
      <c r="D5" s="76">
        <f t="shared" si="4"/>
        <v>0</v>
      </c>
      <c r="E5" s="7">
        <v>1</v>
      </c>
      <c r="F5" s="29">
        <f t="shared" si="0"/>
        <v>0.16666666666666666</v>
      </c>
      <c r="G5" s="34">
        <v>1</v>
      </c>
      <c r="H5" s="32">
        <f t="shared" si="1"/>
        <v>0.16666666666666666</v>
      </c>
      <c r="I5" s="73">
        <v>1</v>
      </c>
      <c r="J5" s="74">
        <f t="shared" si="2"/>
        <v>0.16666666666666666</v>
      </c>
      <c r="K5" s="79">
        <v>0</v>
      </c>
      <c r="L5" s="78">
        <f t="shared" si="5"/>
        <v>0</v>
      </c>
      <c r="M5" s="71">
        <f t="shared" si="6"/>
        <v>3</v>
      </c>
      <c r="N5" s="30">
        <f t="shared" si="3"/>
        <v>0.5</v>
      </c>
    </row>
    <row r="6" spans="1:14" x14ac:dyDescent="0.35">
      <c r="A6" s="39" t="s">
        <v>14</v>
      </c>
      <c r="B6" s="13">
        <v>7</v>
      </c>
      <c r="C6" s="75">
        <v>0</v>
      </c>
      <c r="D6" s="76">
        <f t="shared" si="4"/>
        <v>0</v>
      </c>
      <c r="E6" s="7">
        <v>4</v>
      </c>
      <c r="F6" s="29">
        <f t="shared" si="0"/>
        <v>0.5714285714285714</v>
      </c>
      <c r="G6" s="34">
        <v>0</v>
      </c>
      <c r="H6" s="32">
        <f t="shared" si="1"/>
        <v>0</v>
      </c>
      <c r="I6" s="73">
        <v>0</v>
      </c>
      <c r="J6" s="74">
        <f t="shared" si="2"/>
        <v>0</v>
      </c>
      <c r="K6" s="79">
        <v>0</v>
      </c>
      <c r="L6" s="78">
        <f t="shared" si="5"/>
        <v>0</v>
      </c>
      <c r="M6" s="71">
        <f t="shared" si="6"/>
        <v>4</v>
      </c>
      <c r="N6" s="30">
        <f t="shared" si="3"/>
        <v>0.5714285714285714</v>
      </c>
    </row>
    <row r="7" spans="1:14" ht="14.25" customHeight="1" x14ac:dyDescent="0.35">
      <c r="A7" s="3" t="s">
        <v>40</v>
      </c>
      <c r="B7" s="4">
        <v>20</v>
      </c>
      <c r="C7" s="75">
        <v>1</v>
      </c>
      <c r="D7" s="76">
        <f t="shared" si="4"/>
        <v>0.05</v>
      </c>
      <c r="E7" s="7">
        <v>9</v>
      </c>
      <c r="F7" s="29">
        <f t="shared" si="0"/>
        <v>0.45</v>
      </c>
      <c r="G7" s="34">
        <v>3</v>
      </c>
      <c r="H7" s="32">
        <f t="shared" si="1"/>
        <v>0.15</v>
      </c>
      <c r="I7" s="73">
        <v>0</v>
      </c>
      <c r="J7" s="74">
        <f t="shared" si="2"/>
        <v>0</v>
      </c>
      <c r="K7" s="79">
        <v>0</v>
      </c>
      <c r="L7" s="78">
        <f t="shared" si="5"/>
        <v>0</v>
      </c>
      <c r="M7" s="71">
        <f t="shared" si="6"/>
        <v>13</v>
      </c>
      <c r="N7" s="30">
        <f t="shared" si="3"/>
        <v>0.65</v>
      </c>
    </row>
    <row r="8" spans="1:14" x14ac:dyDescent="0.35">
      <c r="A8" s="39" t="s">
        <v>16</v>
      </c>
      <c r="B8" s="13">
        <v>7</v>
      </c>
      <c r="C8" s="75">
        <v>1</v>
      </c>
      <c r="D8" s="76">
        <f t="shared" si="4"/>
        <v>0.14285714285714285</v>
      </c>
      <c r="E8" s="7">
        <v>1</v>
      </c>
      <c r="F8" s="29">
        <f t="shared" si="0"/>
        <v>0.14285714285714285</v>
      </c>
      <c r="G8" s="34">
        <v>1</v>
      </c>
      <c r="H8" s="32">
        <f t="shared" si="1"/>
        <v>0.14285714285714285</v>
      </c>
      <c r="I8" s="73">
        <v>0</v>
      </c>
      <c r="J8" s="74">
        <f t="shared" si="2"/>
        <v>0</v>
      </c>
      <c r="K8" s="79">
        <v>0</v>
      </c>
      <c r="L8" s="78">
        <f t="shared" si="5"/>
        <v>0</v>
      </c>
      <c r="M8" s="71">
        <f t="shared" si="6"/>
        <v>3</v>
      </c>
      <c r="N8" s="30">
        <f t="shared" si="3"/>
        <v>0.42857142857142855</v>
      </c>
    </row>
    <row r="9" spans="1:14" ht="15.75" customHeight="1" x14ac:dyDescent="0.35">
      <c r="A9" s="3" t="s">
        <v>17</v>
      </c>
      <c r="B9" s="23">
        <v>19</v>
      </c>
      <c r="C9" s="84">
        <v>0</v>
      </c>
      <c r="D9" s="77">
        <f t="shared" si="4"/>
        <v>0</v>
      </c>
      <c r="E9" s="85">
        <v>9</v>
      </c>
      <c r="F9" s="29">
        <f t="shared" si="0"/>
        <v>0.47368421052631576</v>
      </c>
      <c r="G9" s="49">
        <v>2</v>
      </c>
      <c r="H9" s="32">
        <f t="shared" si="1"/>
        <v>0.10526315789473684</v>
      </c>
      <c r="I9" s="73">
        <v>0</v>
      </c>
      <c r="J9" s="74">
        <f t="shared" si="2"/>
        <v>0</v>
      </c>
      <c r="K9" s="79">
        <v>0</v>
      </c>
      <c r="L9" s="78">
        <f t="shared" si="5"/>
        <v>0</v>
      </c>
      <c r="M9" s="71">
        <f t="shared" si="6"/>
        <v>11</v>
      </c>
      <c r="N9" s="30">
        <f t="shared" si="3"/>
        <v>0.57894736842105265</v>
      </c>
    </row>
    <row r="10" spans="1:14" ht="17.25" customHeight="1" x14ac:dyDescent="0.35">
      <c r="A10" s="39" t="s">
        <v>18</v>
      </c>
      <c r="B10" s="13">
        <v>27</v>
      </c>
      <c r="C10" s="75">
        <v>0</v>
      </c>
      <c r="D10" s="76">
        <f t="shared" si="4"/>
        <v>0</v>
      </c>
      <c r="E10" s="7">
        <v>2</v>
      </c>
      <c r="F10" s="29">
        <f t="shared" si="0"/>
        <v>7.407407407407407E-2</v>
      </c>
      <c r="G10" s="34">
        <v>6</v>
      </c>
      <c r="H10" s="32">
        <f t="shared" si="1"/>
        <v>0.22222222222222221</v>
      </c>
      <c r="I10" s="73">
        <v>3</v>
      </c>
      <c r="J10" s="74">
        <f t="shared" si="2"/>
        <v>0.1111111111111111</v>
      </c>
      <c r="K10" s="79">
        <v>1</v>
      </c>
      <c r="L10" s="78">
        <f t="shared" si="5"/>
        <v>3.7037037037037035E-2</v>
      </c>
      <c r="M10" s="71">
        <f t="shared" si="6"/>
        <v>12</v>
      </c>
      <c r="N10" s="30">
        <f t="shared" si="3"/>
        <v>0.44444444444444442</v>
      </c>
    </row>
    <row r="11" spans="1:14" x14ac:dyDescent="0.35">
      <c r="A11" s="3" t="s">
        <v>19</v>
      </c>
      <c r="B11" s="23">
        <v>23</v>
      </c>
      <c r="C11" s="75">
        <v>2</v>
      </c>
      <c r="D11" s="76">
        <f t="shared" si="4"/>
        <v>8.6956521739130432E-2</v>
      </c>
      <c r="E11" s="7">
        <v>10</v>
      </c>
      <c r="F11" s="29">
        <f t="shared" si="0"/>
        <v>0.43478260869565216</v>
      </c>
      <c r="G11" s="34">
        <v>3</v>
      </c>
      <c r="H11" s="32">
        <f t="shared" si="1"/>
        <v>0.13043478260869565</v>
      </c>
      <c r="I11" s="73">
        <v>0</v>
      </c>
      <c r="J11" s="74">
        <f t="shared" si="2"/>
        <v>0</v>
      </c>
      <c r="K11" s="79">
        <v>0</v>
      </c>
      <c r="L11" s="78">
        <f t="shared" si="5"/>
        <v>0</v>
      </c>
      <c r="M11" s="71">
        <f t="shared" si="6"/>
        <v>15</v>
      </c>
      <c r="N11" s="30">
        <f t="shared" si="3"/>
        <v>0.65217391304347827</v>
      </c>
    </row>
    <row r="12" spans="1:14" x14ac:dyDescent="0.35">
      <c r="A12" s="39" t="s">
        <v>20</v>
      </c>
      <c r="B12" s="13">
        <v>27</v>
      </c>
      <c r="C12" s="75">
        <v>0</v>
      </c>
      <c r="D12" s="76">
        <f t="shared" si="4"/>
        <v>0</v>
      </c>
      <c r="E12" s="7">
        <v>11</v>
      </c>
      <c r="F12" s="29">
        <f t="shared" si="0"/>
        <v>0.40740740740740738</v>
      </c>
      <c r="G12" s="34">
        <v>7</v>
      </c>
      <c r="H12" s="32">
        <f t="shared" si="1"/>
        <v>0.25925925925925924</v>
      </c>
      <c r="I12" s="73">
        <v>3</v>
      </c>
      <c r="J12" s="74">
        <f t="shared" si="2"/>
        <v>0.1111111111111111</v>
      </c>
      <c r="K12" s="79">
        <v>0</v>
      </c>
      <c r="L12" s="78">
        <f t="shared" si="5"/>
        <v>0</v>
      </c>
      <c r="M12" s="71">
        <f t="shared" si="6"/>
        <v>21</v>
      </c>
      <c r="N12" s="30">
        <f t="shared" si="3"/>
        <v>0.77777777777777779</v>
      </c>
    </row>
    <row r="13" spans="1:14" x14ac:dyDescent="0.35">
      <c r="A13" s="17"/>
      <c r="B13" s="17"/>
      <c r="C13" s="17"/>
      <c r="D13" s="18"/>
      <c r="E13" s="18"/>
      <c r="F13" s="18"/>
      <c r="G13" s="16"/>
    </row>
    <row r="14" spans="1:14" x14ac:dyDescent="0.35">
      <c r="A14" s="17"/>
      <c r="B14" s="17"/>
      <c r="C14" s="17"/>
      <c r="D14" s="18"/>
      <c r="E14" s="18"/>
      <c r="F14" s="18"/>
      <c r="G14" s="16"/>
    </row>
    <row r="15" spans="1:14" x14ac:dyDescent="0.35">
      <c r="A15" s="96" t="s">
        <v>43</v>
      </c>
      <c r="B15" s="96"/>
      <c r="C15" s="96"/>
      <c r="D15" s="96"/>
      <c r="E15" s="96"/>
      <c r="F15" s="96"/>
      <c r="G15" s="96"/>
      <c r="H15" s="96"/>
    </row>
    <row r="16" spans="1:14" ht="112" x14ac:dyDescent="0.35">
      <c r="A16" s="1" t="s">
        <v>1</v>
      </c>
      <c r="B16" s="1" t="s">
        <v>2</v>
      </c>
      <c r="C16" s="1" t="s">
        <v>7</v>
      </c>
      <c r="D16" s="1" t="s">
        <v>8</v>
      </c>
      <c r="E16" s="1" t="s">
        <v>54</v>
      </c>
      <c r="F16" s="1" t="s">
        <v>45</v>
      </c>
      <c r="G16" s="1" t="s">
        <v>55</v>
      </c>
      <c r="H16" s="1" t="s">
        <v>56</v>
      </c>
      <c r="I16" s="1" t="s">
        <v>70</v>
      </c>
      <c r="J16" s="1" t="s">
        <v>69</v>
      </c>
      <c r="K16" s="1" t="s">
        <v>46</v>
      </c>
      <c r="L16" s="1" t="s">
        <v>10</v>
      </c>
    </row>
    <row r="17" spans="1:12" x14ac:dyDescent="0.35">
      <c r="A17" s="22" t="s">
        <v>52</v>
      </c>
      <c r="B17" s="23">
        <v>16</v>
      </c>
      <c r="C17" s="72">
        <v>1</v>
      </c>
      <c r="D17" s="77">
        <f>C17/B17</f>
        <v>6.25E-2</v>
      </c>
      <c r="E17" s="28">
        <v>5</v>
      </c>
      <c r="F17" s="29">
        <f t="shared" ref="F17:F36" si="7">E17/B17</f>
        <v>0.3125</v>
      </c>
      <c r="G17" s="34">
        <v>1</v>
      </c>
      <c r="H17" s="32">
        <f t="shared" ref="H17:H36" si="8">G17/B17</f>
        <v>6.25E-2</v>
      </c>
      <c r="I17" s="73">
        <v>0</v>
      </c>
      <c r="J17" s="74">
        <f t="shared" ref="J17:J36" si="9">I17/B17</f>
        <v>0</v>
      </c>
      <c r="K17" s="71">
        <f>C17 +G17+E17+I17</f>
        <v>7</v>
      </c>
      <c r="L17" s="40">
        <f t="shared" ref="L17:L36" si="10">K17/B17</f>
        <v>0.4375</v>
      </c>
    </row>
    <row r="18" spans="1:12" x14ac:dyDescent="0.35">
      <c r="A18" s="25" t="s">
        <v>22</v>
      </c>
      <c r="B18" s="26">
        <v>17</v>
      </c>
      <c r="C18" s="72">
        <v>0</v>
      </c>
      <c r="D18" s="77">
        <f t="shared" ref="D18:D36" si="11">C18/B18</f>
        <v>0</v>
      </c>
      <c r="E18" s="28">
        <v>3</v>
      </c>
      <c r="F18" s="29">
        <f t="shared" si="7"/>
        <v>0.17647058823529413</v>
      </c>
      <c r="G18" s="34">
        <v>10</v>
      </c>
      <c r="H18" s="32">
        <f t="shared" si="8"/>
        <v>0.58823529411764708</v>
      </c>
      <c r="I18" s="73">
        <v>2</v>
      </c>
      <c r="J18" s="74">
        <f t="shared" si="9"/>
        <v>0.11764705882352941</v>
      </c>
      <c r="K18" s="71">
        <f t="shared" ref="K18:K36" si="12">C18 +G18+E18+I18</f>
        <v>15</v>
      </c>
      <c r="L18" s="40">
        <f t="shared" si="10"/>
        <v>0.88235294117647056</v>
      </c>
    </row>
    <row r="19" spans="1:12" x14ac:dyDescent="0.35">
      <c r="A19" s="22" t="s">
        <v>23</v>
      </c>
      <c r="B19" s="23">
        <v>3</v>
      </c>
      <c r="C19" s="72">
        <v>0</v>
      </c>
      <c r="D19" s="77">
        <f t="shared" si="11"/>
        <v>0</v>
      </c>
      <c r="E19" s="28">
        <v>1</v>
      </c>
      <c r="F19" s="29">
        <f t="shared" si="7"/>
        <v>0.33333333333333331</v>
      </c>
      <c r="G19" s="34">
        <v>2</v>
      </c>
      <c r="H19" s="32">
        <f t="shared" si="8"/>
        <v>0.66666666666666663</v>
      </c>
      <c r="I19" s="73">
        <v>0</v>
      </c>
      <c r="J19" s="74">
        <f t="shared" si="9"/>
        <v>0</v>
      </c>
      <c r="K19" s="71">
        <f t="shared" si="12"/>
        <v>3</v>
      </c>
      <c r="L19" s="40">
        <f t="shared" si="10"/>
        <v>1</v>
      </c>
    </row>
    <row r="20" spans="1:12" x14ac:dyDescent="0.35">
      <c r="A20" s="25" t="s">
        <v>24</v>
      </c>
      <c r="B20" s="26">
        <v>1</v>
      </c>
      <c r="C20" s="72">
        <v>0</v>
      </c>
      <c r="D20" s="77">
        <f t="shared" si="11"/>
        <v>0</v>
      </c>
      <c r="E20" s="28">
        <v>0</v>
      </c>
      <c r="F20" s="29">
        <f t="shared" si="7"/>
        <v>0</v>
      </c>
      <c r="G20" s="34">
        <v>1</v>
      </c>
      <c r="H20" s="32">
        <f t="shared" si="8"/>
        <v>1</v>
      </c>
      <c r="I20" s="73">
        <v>0</v>
      </c>
      <c r="J20" s="74">
        <f t="shared" si="9"/>
        <v>0</v>
      </c>
      <c r="K20" s="71">
        <f t="shared" si="12"/>
        <v>1</v>
      </c>
      <c r="L20" s="40">
        <f t="shared" si="10"/>
        <v>1</v>
      </c>
    </row>
    <row r="21" spans="1:12" x14ac:dyDescent="0.35">
      <c r="A21" s="22" t="s">
        <v>25</v>
      </c>
      <c r="B21" s="23" t="s">
        <v>32</v>
      </c>
      <c r="C21" s="72" t="s">
        <v>32</v>
      </c>
      <c r="D21" s="77" t="e">
        <f t="shared" si="11"/>
        <v>#VALUE!</v>
      </c>
      <c r="E21" s="29" t="s">
        <v>32</v>
      </c>
      <c r="F21" s="29" t="e">
        <f t="shared" si="7"/>
        <v>#VALUE!</v>
      </c>
      <c r="G21" s="32" t="s">
        <v>32</v>
      </c>
      <c r="H21" s="32" t="e">
        <f t="shared" si="8"/>
        <v>#VALUE!</v>
      </c>
      <c r="I21" s="73" t="s">
        <v>32</v>
      </c>
      <c r="J21" s="74" t="e">
        <f t="shared" si="9"/>
        <v>#VALUE!</v>
      </c>
      <c r="K21" s="71" t="e">
        <f t="shared" si="12"/>
        <v>#VALUE!</v>
      </c>
      <c r="L21" s="40" t="e">
        <f t="shared" si="10"/>
        <v>#VALUE!</v>
      </c>
    </row>
    <row r="22" spans="1:12" x14ac:dyDescent="0.35">
      <c r="A22" s="25" t="s">
        <v>26</v>
      </c>
      <c r="B22" s="26">
        <v>4</v>
      </c>
      <c r="C22" s="72">
        <v>2</v>
      </c>
      <c r="D22" s="77">
        <f t="shared" si="11"/>
        <v>0.5</v>
      </c>
      <c r="E22" s="28">
        <v>1</v>
      </c>
      <c r="F22" s="29">
        <f t="shared" si="7"/>
        <v>0.25</v>
      </c>
      <c r="G22" s="34">
        <v>0</v>
      </c>
      <c r="H22" s="32">
        <f t="shared" si="8"/>
        <v>0</v>
      </c>
      <c r="I22" s="73">
        <v>0</v>
      </c>
      <c r="J22" s="74">
        <f t="shared" si="9"/>
        <v>0</v>
      </c>
      <c r="K22" s="71">
        <f t="shared" si="12"/>
        <v>3</v>
      </c>
      <c r="L22" s="40">
        <f t="shared" si="10"/>
        <v>0.75</v>
      </c>
    </row>
    <row r="23" spans="1:12" x14ac:dyDescent="0.35">
      <c r="A23" s="22" t="s">
        <v>27</v>
      </c>
      <c r="B23" s="23" t="s">
        <v>32</v>
      </c>
      <c r="C23" s="72" t="s">
        <v>32</v>
      </c>
      <c r="D23" s="77" t="e">
        <f t="shared" ref="D23" si="13">C23/B23</f>
        <v>#VALUE!</v>
      </c>
      <c r="E23" s="29" t="s">
        <v>32</v>
      </c>
      <c r="F23" s="29" t="e">
        <f t="shared" si="7"/>
        <v>#VALUE!</v>
      </c>
      <c r="G23" s="32" t="s">
        <v>32</v>
      </c>
      <c r="H23" s="32" t="e">
        <f t="shared" si="8"/>
        <v>#VALUE!</v>
      </c>
      <c r="I23" s="73" t="s">
        <v>32</v>
      </c>
      <c r="J23" s="74" t="e">
        <f t="shared" si="9"/>
        <v>#VALUE!</v>
      </c>
      <c r="K23" s="71" t="e">
        <f t="shared" ref="K23" si="14">C23 +G23+E23+I23</f>
        <v>#VALUE!</v>
      </c>
      <c r="L23" s="40" t="e">
        <f t="shared" si="10"/>
        <v>#VALUE!</v>
      </c>
    </row>
    <row r="24" spans="1:12" x14ac:dyDescent="0.35">
      <c r="A24" s="25" t="s">
        <v>28</v>
      </c>
      <c r="B24" s="26">
        <v>3</v>
      </c>
      <c r="C24" s="72">
        <v>0</v>
      </c>
      <c r="D24" s="77">
        <f t="shared" si="11"/>
        <v>0</v>
      </c>
      <c r="E24" s="28">
        <v>0</v>
      </c>
      <c r="F24" s="29">
        <f t="shared" si="7"/>
        <v>0</v>
      </c>
      <c r="G24" s="34">
        <v>3</v>
      </c>
      <c r="H24" s="32">
        <f t="shared" si="8"/>
        <v>1</v>
      </c>
      <c r="I24" s="73">
        <v>0</v>
      </c>
      <c r="J24" s="74">
        <f t="shared" si="9"/>
        <v>0</v>
      </c>
      <c r="K24" s="71">
        <f t="shared" si="12"/>
        <v>3</v>
      </c>
      <c r="L24" s="40">
        <f t="shared" si="10"/>
        <v>1</v>
      </c>
    </row>
    <row r="25" spans="1:12" x14ac:dyDescent="0.35">
      <c r="A25" s="22" t="s">
        <v>29</v>
      </c>
      <c r="B25" s="23">
        <v>1</v>
      </c>
      <c r="C25" s="72">
        <v>0</v>
      </c>
      <c r="D25" s="77">
        <f t="shared" si="11"/>
        <v>0</v>
      </c>
      <c r="E25" s="28">
        <v>1</v>
      </c>
      <c r="F25" s="29">
        <f t="shared" si="7"/>
        <v>1</v>
      </c>
      <c r="G25" s="34">
        <v>0</v>
      </c>
      <c r="H25" s="32">
        <f t="shared" si="8"/>
        <v>0</v>
      </c>
      <c r="I25" s="73">
        <v>0</v>
      </c>
      <c r="J25" s="74">
        <f t="shared" si="9"/>
        <v>0</v>
      </c>
      <c r="K25" s="71">
        <f t="shared" si="12"/>
        <v>1</v>
      </c>
      <c r="L25" s="40">
        <f t="shared" si="10"/>
        <v>1</v>
      </c>
    </row>
    <row r="26" spans="1:12" x14ac:dyDescent="0.35">
      <c r="A26" s="25" t="s">
        <v>30</v>
      </c>
      <c r="B26" s="23" t="s">
        <v>32</v>
      </c>
      <c r="C26" s="72" t="s">
        <v>32</v>
      </c>
      <c r="D26" s="77" t="e">
        <f t="shared" si="11"/>
        <v>#VALUE!</v>
      </c>
      <c r="E26" s="29" t="s">
        <v>32</v>
      </c>
      <c r="F26" s="29" t="e">
        <f t="shared" si="7"/>
        <v>#VALUE!</v>
      </c>
      <c r="G26" s="32" t="s">
        <v>32</v>
      </c>
      <c r="H26" s="32" t="e">
        <f t="shared" si="8"/>
        <v>#VALUE!</v>
      </c>
      <c r="I26" s="73" t="s">
        <v>32</v>
      </c>
      <c r="J26" s="74" t="e">
        <f t="shared" si="9"/>
        <v>#VALUE!</v>
      </c>
      <c r="K26" s="71" t="e">
        <f t="shared" si="12"/>
        <v>#VALUE!</v>
      </c>
      <c r="L26" s="40" t="e">
        <f t="shared" si="10"/>
        <v>#VALUE!</v>
      </c>
    </row>
    <row r="27" spans="1:12" x14ac:dyDescent="0.35">
      <c r="A27" s="22" t="s">
        <v>31</v>
      </c>
      <c r="B27" s="23" t="s">
        <v>32</v>
      </c>
      <c r="C27" s="72" t="s">
        <v>32</v>
      </c>
      <c r="D27" s="77" t="e">
        <f t="shared" si="11"/>
        <v>#VALUE!</v>
      </c>
      <c r="E27" s="29" t="s">
        <v>32</v>
      </c>
      <c r="F27" s="29" t="e">
        <f t="shared" si="7"/>
        <v>#VALUE!</v>
      </c>
      <c r="G27" s="32" t="s">
        <v>32</v>
      </c>
      <c r="H27" s="32" t="e">
        <f t="shared" si="8"/>
        <v>#VALUE!</v>
      </c>
      <c r="I27" s="73" t="s">
        <v>32</v>
      </c>
      <c r="J27" s="74" t="e">
        <f t="shared" si="9"/>
        <v>#VALUE!</v>
      </c>
      <c r="K27" s="71" t="e">
        <f t="shared" si="12"/>
        <v>#VALUE!</v>
      </c>
      <c r="L27" s="40" t="e">
        <f t="shared" si="10"/>
        <v>#VALUE!</v>
      </c>
    </row>
    <row r="28" spans="1:12" x14ac:dyDescent="0.35">
      <c r="A28" s="25" t="s">
        <v>33</v>
      </c>
      <c r="B28" s="23" t="s">
        <v>32</v>
      </c>
      <c r="C28" s="72" t="s">
        <v>32</v>
      </c>
      <c r="D28" s="77" t="e">
        <f t="shared" si="11"/>
        <v>#VALUE!</v>
      </c>
      <c r="E28" s="29" t="s">
        <v>32</v>
      </c>
      <c r="F28" s="29" t="e">
        <f t="shared" si="7"/>
        <v>#VALUE!</v>
      </c>
      <c r="G28" s="32" t="s">
        <v>32</v>
      </c>
      <c r="H28" s="32" t="e">
        <f t="shared" si="8"/>
        <v>#VALUE!</v>
      </c>
      <c r="I28" s="73" t="s">
        <v>32</v>
      </c>
      <c r="J28" s="74" t="e">
        <f t="shared" si="9"/>
        <v>#VALUE!</v>
      </c>
      <c r="K28" s="71" t="e">
        <f t="shared" si="12"/>
        <v>#VALUE!</v>
      </c>
      <c r="L28" s="40" t="e">
        <f t="shared" si="10"/>
        <v>#VALUE!</v>
      </c>
    </row>
    <row r="29" spans="1:12" x14ac:dyDescent="0.35">
      <c r="A29" s="22" t="s">
        <v>34</v>
      </c>
      <c r="B29" s="23">
        <v>2</v>
      </c>
      <c r="C29" s="72">
        <v>0</v>
      </c>
      <c r="D29" s="77">
        <f t="shared" si="11"/>
        <v>0</v>
      </c>
      <c r="E29" s="28">
        <v>2</v>
      </c>
      <c r="F29" s="29">
        <f t="shared" si="7"/>
        <v>1</v>
      </c>
      <c r="G29" s="34">
        <v>0</v>
      </c>
      <c r="H29" s="32">
        <f t="shared" si="8"/>
        <v>0</v>
      </c>
      <c r="I29" s="73">
        <v>0</v>
      </c>
      <c r="J29" s="74">
        <f t="shared" si="9"/>
        <v>0</v>
      </c>
      <c r="K29" s="71">
        <f t="shared" si="12"/>
        <v>2</v>
      </c>
      <c r="L29" s="40">
        <f t="shared" si="10"/>
        <v>1</v>
      </c>
    </row>
    <row r="30" spans="1:12" x14ac:dyDescent="0.35">
      <c r="A30" s="25" t="s">
        <v>73</v>
      </c>
      <c r="B30" s="26">
        <v>1</v>
      </c>
      <c r="C30" s="72">
        <v>0</v>
      </c>
      <c r="D30" s="77">
        <f t="shared" si="11"/>
        <v>0</v>
      </c>
      <c r="E30" s="28">
        <v>1</v>
      </c>
      <c r="F30" s="29">
        <f t="shared" si="7"/>
        <v>1</v>
      </c>
      <c r="G30" s="34">
        <v>0</v>
      </c>
      <c r="H30" s="32">
        <f t="shared" si="8"/>
        <v>0</v>
      </c>
      <c r="I30" s="73">
        <v>0</v>
      </c>
      <c r="J30" s="74">
        <f t="shared" si="9"/>
        <v>0</v>
      </c>
      <c r="K30" s="71">
        <f t="shared" si="12"/>
        <v>1</v>
      </c>
      <c r="L30" s="40">
        <f t="shared" si="10"/>
        <v>1</v>
      </c>
    </row>
    <row r="31" spans="1:12" x14ac:dyDescent="0.35">
      <c r="A31" s="22" t="s">
        <v>36</v>
      </c>
      <c r="B31" s="23">
        <v>3</v>
      </c>
      <c r="C31" s="72">
        <v>0</v>
      </c>
      <c r="D31" s="77">
        <f t="shared" si="11"/>
        <v>0</v>
      </c>
      <c r="E31" s="28">
        <v>1</v>
      </c>
      <c r="F31" s="29">
        <f t="shared" si="7"/>
        <v>0.33333333333333331</v>
      </c>
      <c r="G31" s="34">
        <v>1</v>
      </c>
      <c r="H31" s="32">
        <f t="shared" si="8"/>
        <v>0.33333333333333331</v>
      </c>
      <c r="I31" s="73">
        <v>1</v>
      </c>
      <c r="J31" s="74">
        <f t="shared" si="9"/>
        <v>0.33333333333333331</v>
      </c>
      <c r="K31" s="71">
        <f t="shared" si="12"/>
        <v>3</v>
      </c>
      <c r="L31" s="40">
        <f t="shared" si="10"/>
        <v>1</v>
      </c>
    </row>
    <row r="32" spans="1:12" x14ac:dyDescent="0.35">
      <c r="A32" s="25" t="s">
        <v>37</v>
      </c>
      <c r="B32" s="26">
        <v>1</v>
      </c>
      <c r="C32" s="72">
        <v>0</v>
      </c>
      <c r="D32" s="77">
        <f t="shared" si="11"/>
        <v>0</v>
      </c>
      <c r="E32" s="28">
        <v>1</v>
      </c>
      <c r="F32" s="29">
        <f t="shared" si="7"/>
        <v>1</v>
      </c>
      <c r="G32" s="34">
        <v>0</v>
      </c>
      <c r="H32" s="32">
        <f t="shared" si="8"/>
        <v>0</v>
      </c>
      <c r="I32" s="73">
        <v>0</v>
      </c>
      <c r="J32" s="74">
        <f t="shared" si="9"/>
        <v>0</v>
      </c>
      <c r="K32" s="71">
        <f t="shared" si="12"/>
        <v>1</v>
      </c>
      <c r="L32" s="40">
        <f t="shared" si="10"/>
        <v>1</v>
      </c>
    </row>
    <row r="33" spans="1:12" x14ac:dyDescent="0.35">
      <c r="A33" s="22" t="s">
        <v>51</v>
      </c>
      <c r="B33" s="23">
        <v>3</v>
      </c>
      <c r="C33" s="72">
        <v>1</v>
      </c>
      <c r="D33" s="77">
        <f t="shared" si="11"/>
        <v>0.33333333333333331</v>
      </c>
      <c r="E33" s="28">
        <v>1</v>
      </c>
      <c r="F33" s="29">
        <f t="shared" si="7"/>
        <v>0.33333333333333331</v>
      </c>
      <c r="G33" s="34">
        <v>1</v>
      </c>
      <c r="H33" s="32">
        <f t="shared" si="8"/>
        <v>0.33333333333333331</v>
      </c>
      <c r="I33" s="73">
        <v>0</v>
      </c>
      <c r="J33" s="74">
        <f t="shared" si="9"/>
        <v>0</v>
      </c>
      <c r="K33" s="71">
        <f t="shared" si="12"/>
        <v>3</v>
      </c>
      <c r="L33" s="40">
        <f t="shared" si="10"/>
        <v>1</v>
      </c>
    </row>
    <row r="34" spans="1:12" x14ac:dyDescent="0.35">
      <c r="A34" s="25" t="s">
        <v>38</v>
      </c>
      <c r="B34" s="26">
        <v>25</v>
      </c>
      <c r="C34" s="72">
        <v>5</v>
      </c>
      <c r="D34" s="77">
        <f t="shared" si="11"/>
        <v>0.2</v>
      </c>
      <c r="E34" s="28">
        <v>13</v>
      </c>
      <c r="F34" s="29">
        <f t="shared" si="7"/>
        <v>0.52</v>
      </c>
      <c r="G34" s="34">
        <v>5</v>
      </c>
      <c r="H34" s="32">
        <f t="shared" si="8"/>
        <v>0.2</v>
      </c>
      <c r="I34" s="73">
        <v>0</v>
      </c>
      <c r="J34" s="74">
        <f t="shared" si="9"/>
        <v>0</v>
      </c>
      <c r="K34" s="71">
        <f t="shared" si="12"/>
        <v>23</v>
      </c>
      <c r="L34" s="40">
        <f t="shared" si="10"/>
        <v>0.92</v>
      </c>
    </row>
    <row r="35" spans="1:12" x14ac:dyDescent="0.35">
      <c r="A35" s="25" t="s">
        <v>74</v>
      </c>
      <c r="B35" s="23" t="s">
        <v>32</v>
      </c>
      <c r="C35" s="72" t="s">
        <v>32</v>
      </c>
      <c r="D35" s="77" t="e">
        <f t="shared" si="11"/>
        <v>#VALUE!</v>
      </c>
      <c r="E35" s="29" t="s">
        <v>32</v>
      </c>
      <c r="F35" s="29" t="e">
        <f t="shared" si="7"/>
        <v>#VALUE!</v>
      </c>
      <c r="G35" s="32" t="s">
        <v>32</v>
      </c>
      <c r="H35" s="32" t="e">
        <f t="shared" si="8"/>
        <v>#VALUE!</v>
      </c>
      <c r="I35" s="73" t="s">
        <v>32</v>
      </c>
      <c r="J35" s="74" t="e">
        <f t="shared" si="9"/>
        <v>#VALUE!</v>
      </c>
      <c r="K35" s="71" t="e">
        <f t="shared" si="12"/>
        <v>#VALUE!</v>
      </c>
      <c r="L35" s="40" t="e">
        <f t="shared" si="10"/>
        <v>#VALUE!</v>
      </c>
    </row>
    <row r="36" spans="1:12" x14ac:dyDescent="0.35">
      <c r="A36" s="25" t="s">
        <v>75</v>
      </c>
      <c r="B36" s="23" t="s">
        <v>32</v>
      </c>
      <c r="C36" s="72" t="s">
        <v>32</v>
      </c>
      <c r="D36" s="77" t="e">
        <f t="shared" si="11"/>
        <v>#VALUE!</v>
      </c>
      <c r="E36" s="29" t="s">
        <v>32</v>
      </c>
      <c r="F36" s="29" t="e">
        <f t="shared" si="7"/>
        <v>#VALUE!</v>
      </c>
      <c r="G36" s="32" t="s">
        <v>32</v>
      </c>
      <c r="H36" s="32" t="e">
        <f t="shared" si="8"/>
        <v>#VALUE!</v>
      </c>
      <c r="I36" s="73" t="s">
        <v>32</v>
      </c>
      <c r="J36" s="74" t="e">
        <f t="shared" si="9"/>
        <v>#VALUE!</v>
      </c>
      <c r="K36" s="71" t="e">
        <f t="shared" si="12"/>
        <v>#VALUE!</v>
      </c>
      <c r="L36" s="40" t="e">
        <f t="shared" si="10"/>
        <v>#VALUE!</v>
      </c>
    </row>
  </sheetData>
  <mergeCells count="2">
    <mergeCell ref="A1:H1"/>
    <mergeCell ref="A15:H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3"/>
  <sheetViews>
    <sheetView topLeftCell="A25" workbookViewId="0">
      <selection activeCell="B19" sqref="B19"/>
    </sheetView>
  </sheetViews>
  <sheetFormatPr defaultRowHeight="14.5" x14ac:dyDescent="0.35"/>
  <cols>
    <col min="1" max="1" width="20" bestFit="1" customWidth="1"/>
    <col min="10" max="10" width="16.81640625" bestFit="1" customWidth="1"/>
  </cols>
  <sheetData>
    <row r="1" spans="1:12" x14ac:dyDescent="0.35">
      <c r="A1" s="97" t="s">
        <v>53</v>
      </c>
      <c r="B1" s="97"/>
      <c r="C1" s="97"/>
      <c r="D1" s="97"/>
      <c r="E1" s="97"/>
      <c r="F1" s="97"/>
      <c r="G1" s="97"/>
      <c r="H1" s="97"/>
    </row>
    <row r="2" spans="1:12" s="35" customFormat="1" ht="112" x14ac:dyDescent="0.35">
      <c r="A2" s="1" t="s">
        <v>1</v>
      </c>
      <c r="B2" s="1" t="s">
        <v>2</v>
      </c>
      <c r="C2" s="1" t="s">
        <v>54</v>
      </c>
      <c r="D2" s="1" t="s">
        <v>45</v>
      </c>
      <c r="E2" s="1" t="s">
        <v>55</v>
      </c>
      <c r="F2" s="1" t="s">
        <v>56</v>
      </c>
      <c r="G2" s="1" t="s">
        <v>70</v>
      </c>
      <c r="H2" s="1" t="s">
        <v>69</v>
      </c>
      <c r="I2" s="1" t="s">
        <v>76</v>
      </c>
      <c r="J2" s="1" t="s">
        <v>77</v>
      </c>
      <c r="K2" s="41" t="s">
        <v>46</v>
      </c>
      <c r="L2" s="41" t="s">
        <v>10</v>
      </c>
    </row>
    <row r="3" spans="1:12" x14ac:dyDescent="0.35">
      <c r="A3" s="3" t="s">
        <v>11</v>
      </c>
      <c r="B3" s="4">
        <v>8</v>
      </c>
      <c r="C3" s="44">
        <v>0</v>
      </c>
      <c r="D3" s="32">
        <f>C3/B3</f>
        <v>0</v>
      </c>
      <c r="E3" s="42">
        <v>2</v>
      </c>
      <c r="F3" s="43">
        <f>E3/B3</f>
        <v>0.25</v>
      </c>
      <c r="G3" s="82">
        <v>5</v>
      </c>
      <c r="H3" s="37">
        <f>G3/B3</f>
        <v>0.625</v>
      </c>
      <c r="I3" s="82">
        <v>0</v>
      </c>
      <c r="J3" s="37">
        <f>I3/B3</f>
        <v>0</v>
      </c>
      <c r="K3" s="71">
        <f>E3+C3+G3+I3</f>
        <v>7</v>
      </c>
      <c r="L3" s="30">
        <f t="shared" ref="L3:L13" si="0">K3/B3</f>
        <v>0.875</v>
      </c>
    </row>
    <row r="4" spans="1:12" ht="14.25" customHeight="1" x14ac:dyDescent="0.35">
      <c r="A4" s="39" t="s">
        <v>12</v>
      </c>
      <c r="B4" s="13">
        <v>1</v>
      </c>
      <c r="C4" s="44">
        <v>0</v>
      </c>
      <c r="D4" s="32">
        <f t="shared" ref="D4:D13" si="1">C4/B4</f>
        <v>0</v>
      </c>
      <c r="E4" s="42">
        <v>1</v>
      </c>
      <c r="F4" s="43">
        <f t="shared" ref="F4:F13" si="2">E4/B4</f>
        <v>1</v>
      </c>
      <c r="G4" s="82">
        <v>0</v>
      </c>
      <c r="H4" s="37">
        <f t="shared" ref="H4:H13" si="3">G4/B4</f>
        <v>0</v>
      </c>
      <c r="I4" s="82">
        <v>0</v>
      </c>
      <c r="J4" s="37">
        <f t="shared" ref="J4:J13" si="4">I4/B4</f>
        <v>0</v>
      </c>
      <c r="K4" s="71">
        <f t="shared" ref="K4:K13" si="5">E4+C4+G4+I4</f>
        <v>1</v>
      </c>
      <c r="L4" s="30">
        <f t="shared" si="0"/>
        <v>1</v>
      </c>
    </row>
    <row r="5" spans="1:12" x14ac:dyDescent="0.35">
      <c r="A5" s="3" t="s">
        <v>13</v>
      </c>
      <c r="B5" s="4">
        <v>6</v>
      </c>
      <c r="C5" s="44">
        <v>0</v>
      </c>
      <c r="D5" s="32">
        <f t="shared" si="1"/>
        <v>0</v>
      </c>
      <c r="E5" s="42">
        <v>3</v>
      </c>
      <c r="F5" s="43">
        <f t="shared" si="2"/>
        <v>0.5</v>
      </c>
      <c r="G5" s="82">
        <v>0</v>
      </c>
      <c r="H5" s="37">
        <f t="shared" si="3"/>
        <v>0</v>
      </c>
      <c r="I5" s="82">
        <v>0</v>
      </c>
      <c r="J5" s="37">
        <f t="shared" si="4"/>
        <v>0</v>
      </c>
      <c r="K5" s="71">
        <f t="shared" si="5"/>
        <v>3</v>
      </c>
      <c r="L5" s="30">
        <f t="shared" si="0"/>
        <v>0.5</v>
      </c>
    </row>
    <row r="6" spans="1:12" x14ac:dyDescent="0.35">
      <c r="A6" s="39" t="s">
        <v>14</v>
      </c>
      <c r="B6" s="13">
        <v>8</v>
      </c>
      <c r="C6" s="44">
        <v>0</v>
      </c>
      <c r="D6" s="32">
        <f t="shared" si="1"/>
        <v>0</v>
      </c>
      <c r="E6" s="42">
        <v>0</v>
      </c>
      <c r="F6" s="43">
        <f t="shared" si="2"/>
        <v>0</v>
      </c>
      <c r="G6" s="82">
        <v>3</v>
      </c>
      <c r="H6" s="37">
        <f t="shared" si="3"/>
        <v>0.375</v>
      </c>
      <c r="I6" s="82">
        <v>0</v>
      </c>
      <c r="J6" s="37">
        <f t="shared" si="4"/>
        <v>0</v>
      </c>
      <c r="K6" s="71">
        <f t="shared" si="5"/>
        <v>3</v>
      </c>
      <c r="L6" s="30">
        <f t="shared" si="0"/>
        <v>0.375</v>
      </c>
    </row>
    <row r="7" spans="1:12" ht="14.25" customHeight="1" x14ac:dyDescent="0.35">
      <c r="A7" s="3" t="s">
        <v>40</v>
      </c>
      <c r="B7" s="4">
        <v>9</v>
      </c>
      <c r="C7" s="44">
        <v>2</v>
      </c>
      <c r="D7" s="32">
        <f t="shared" si="1"/>
        <v>0.22222222222222221</v>
      </c>
      <c r="E7" s="42">
        <v>3</v>
      </c>
      <c r="F7" s="43">
        <f t="shared" si="2"/>
        <v>0.33333333333333331</v>
      </c>
      <c r="G7" s="82">
        <v>4</v>
      </c>
      <c r="H7" s="37">
        <f t="shared" si="3"/>
        <v>0.44444444444444442</v>
      </c>
      <c r="I7" s="82">
        <v>0</v>
      </c>
      <c r="J7" s="37">
        <f t="shared" si="4"/>
        <v>0</v>
      </c>
      <c r="K7" s="71">
        <f t="shared" si="5"/>
        <v>9</v>
      </c>
      <c r="L7" s="30">
        <f t="shared" si="0"/>
        <v>1</v>
      </c>
    </row>
    <row r="8" spans="1:12" x14ac:dyDescent="0.35">
      <c r="A8" s="39" t="s">
        <v>16</v>
      </c>
      <c r="B8" s="13">
        <v>6</v>
      </c>
      <c r="C8" s="44">
        <v>0</v>
      </c>
      <c r="D8" s="32">
        <f t="shared" si="1"/>
        <v>0</v>
      </c>
      <c r="E8" s="42">
        <v>1</v>
      </c>
      <c r="F8" s="43">
        <f t="shared" si="2"/>
        <v>0.16666666666666666</v>
      </c>
      <c r="G8" s="82">
        <v>0</v>
      </c>
      <c r="H8" s="37">
        <f t="shared" si="3"/>
        <v>0</v>
      </c>
      <c r="I8" s="82">
        <v>1</v>
      </c>
      <c r="J8" s="37">
        <f t="shared" si="4"/>
        <v>0.16666666666666666</v>
      </c>
      <c r="K8" s="71">
        <f t="shared" si="5"/>
        <v>2</v>
      </c>
      <c r="L8" s="30">
        <f t="shared" si="0"/>
        <v>0.33333333333333331</v>
      </c>
    </row>
    <row r="9" spans="1:12" ht="15.75" customHeight="1" x14ac:dyDescent="0.35">
      <c r="A9" s="3" t="s">
        <v>17</v>
      </c>
      <c r="B9" s="4">
        <v>15</v>
      </c>
      <c r="C9" s="44">
        <v>0</v>
      </c>
      <c r="D9" s="32">
        <f t="shared" si="1"/>
        <v>0</v>
      </c>
      <c r="E9" s="42">
        <v>4</v>
      </c>
      <c r="F9" s="43">
        <f>E9/B9</f>
        <v>0.26666666666666666</v>
      </c>
      <c r="G9" s="82">
        <v>6</v>
      </c>
      <c r="H9" s="37">
        <f t="shared" si="3"/>
        <v>0.4</v>
      </c>
      <c r="I9" s="82">
        <v>1</v>
      </c>
      <c r="J9" s="37">
        <f t="shared" si="4"/>
        <v>6.6666666666666666E-2</v>
      </c>
      <c r="K9" s="71">
        <f t="shared" si="5"/>
        <v>11</v>
      </c>
      <c r="L9" s="30">
        <f t="shared" si="0"/>
        <v>0.73333333333333328</v>
      </c>
    </row>
    <row r="10" spans="1:12" ht="17.25" customHeight="1" x14ac:dyDescent="0.35">
      <c r="A10" s="39" t="s">
        <v>18</v>
      </c>
      <c r="B10" s="13">
        <v>32</v>
      </c>
      <c r="C10" s="44">
        <v>0</v>
      </c>
      <c r="D10" s="32">
        <f t="shared" si="1"/>
        <v>0</v>
      </c>
      <c r="E10" s="42">
        <v>5</v>
      </c>
      <c r="F10" s="43">
        <f t="shared" si="2"/>
        <v>0.15625</v>
      </c>
      <c r="G10" s="82">
        <v>9</v>
      </c>
      <c r="H10" s="37">
        <f t="shared" si="3"/>
        <v>0.28125</v>
      </c>
      <c r="I10" s="82">
        <v>3</v>
      </c>
      <c r="J10" s="37">
        <f t="shared" si="4"/>
        <v>9.375E-2</v>
      </c>
      <c r="K10" s="71">
        <f t="shared" si="5"/>
        <v>17</v>
      </c>
      <c r="L10" s="30">
        <f t="shared" si="0"/>
        <v>0.53125</v>
      </c>
    </row>
    <row r="11" spans="1:12" ht="17.25" customHeight="1" x14ac:dyDescent="0.35">
      <c r="A11" s="39" t="s">
        <v>61</v>
      </c>
      <c r="B11" s="13">
        <v>7</v>
      </c>
      <c r="C11" s="44">
        <v>0</v>
      </c>
      <c r="D11" s="32">
        <f t="shared" si="1"/>
        <v>0</v>
      </c>
      <c r="E11" s="42">
        <v>2</v>
      </c>
      <c r="F11" s="43">
        <f t="shared" si="2"/>
        <v>0.2857142857142857</v>
      </c>
      <c r="G11" s="82">
        <v>5</v>
      </c>
      <c r="H11" s="37">
        <f t="shared" si="3"/>
        <v>0.7142857142857143</v>
      </c>
      <c r="I11" s="82">
        <v>0</v>
      </c>
      <c r="J11" s="37">
        <f t="shared" si="4"/>
        <v>0</v>
      </c>
      <c r="K11" s="71">
        <f t="shared" si="5"/>
        <v>7</v>
      </c>
      <c r="L11" s="30">
        <f t="shared" si="0"/>
        <v>1</v>
      </c>
    </row>
    <row r="12" spans="1:12" x14ac:dyDescent="0.35">
      <c r="A12" s="3" t="s">
        <v>19</v>
      </c>
      <c r="B12" s="4">
        <v>25</v>
      </c>
      <c r="C12" s="44">
        <v>4</v>
      </c>
      <c r="D12" s="32">
        <f t="shared" si="1"/>
        <v>0.16</v>
      </c>
      <c r="E12" s="42">
        <v>9</v>
      </c>
      <c r="F12" s="43">
        <f t="shared" si="2"/>
        <v>0.36</v>
      </c>
      <c r="G12" s="82">
        <v>4</v>
      </c>
      <c r="H12" s="37">
        <f t="shared" si="3"/>
        <v>0.16</v>
      </c>
      <c r="I12" s="82">
        <v>0</v>
      </c>
      <c r="J12" s="37">
        <f t="shared" si="4"/>
        <v>0</v>
      </c>
      <c r="K12" s="71">
        <f t="shared" si="5"/>
        <v>17</v>
      </c>
      <c r="L12" s="30">
        <f t="shared" si="0"/>
        <v>0.68</v>
      </c>
    </row>
    <row r="13" spans="1:12" x14ac:dyDescent="0.35">
      <c r="A13" s="39" t="s">
        <v>20</v>
      </c>
      <c r="B13" s="13">
        <v>32</v>
      </c>
      <c r="C13" s="44">
        <v>1</v>
      </c>
      <c r="D13" s="32">
        <f t="shared" si="1"/>
        <v>3.125E-2</v>
      </c>
      <c r="E13" s="42">
        <v>11</v>
      </c>
      <c r="F13" s="43">
        <f t="shared" si="2"/>
        <v>0.34375</v>
      </c>
      <c r="G13" s="82">
        <v>12</v>
      </c>
      <c r="H13" s="37">
        <f t="shared" si="3"/>
        <v>0.375</v>
      </c>
      <c r="I13" s="82">
        <v>1</v>
      </c>
      <c r="J13" s="37">
        <f t="shared" si="4"/>
        <v>3.125E-2</v>
      </c>
      <c r="K13" s="71">
        <f t="shared" si="5"/>
        <v>25</v>
      </c>
      <c r="L13" s="30">
        <f t="shared" si="0"/>
        <v>0.78125</v>
      </c>
    </row>
    <row r="14" spans="1:12" x14ac:dyDescent="0.35">
      <c r="A14" s="17"/>
      <c r="B14" s="17"/>
      <c r="C14" s="17"/>
      <c r="D14" s="18"/>
      <c r="E14" s="18"/>
      <c r="F14" s="18"/>
      <c r="G14" s="16"/>
    </row>
    <row r="15" spans="1:12" x14ac:dyDescent="0.35">
      <c r="A15" s="97" t="s">
        <v>57</v>
      </c>
      <c r="B15" s="97"/>
      <c r="C15" s="97"/>
      <c r="D15" s="97"/>
      <c r="E15" s="97"/>
      <c r="F15" s="97"/>
      <c r="G15" s="97"/>
      <c r="H15" s="97"/>
    </row>
    <row r="16" spans="1:12" s="50" customFormat="1" x14ac:dyDescent="0.35">
      <c r="A16" s="98" t="s">
        <v>63</v>
      </c>
      <c r="B16" s="98"/>
      <c r="C16" s="98"/>
      <c r="D16" s="98"/>
      <c r="E16" s="67"/>
      <c r="F16" s="67"/>
      <c r="G16" s="67"/>
      <c r="H16" s="67"/>
    </row>
    <row r="17" spans="1:12" ht="112" x14ac:dyDescent="0.35">
      <c r="A17" s="1" t="s">
        <v>1</v>
      </c>
      <c r="B17" s="1" t="s">
        <v>2</v>
      </c>
      <c r="C17" s="1" t="s">
        <v>54</v>
      </c>
      <c r="D17" s="1" t="s">
        <v>45</v>
      </c>
      <c r="E17" s="1" t="s">
        <v>55</v>
      </c>
      <c r="F17" s="1" t="s">
        <v>56</v>
      </c>
      <c r="G17" s="1" t="s">
        <v>70</v>
      </c>
      <c r="H17" s="1" t="s">
        <v>69</v>
      </c>
      <c r="I17" s="1" t="s">
        <v>76</v>
      </c>
      <c r="J17" s="1" t="s">
        <v>77</v>
      </c>
      <c r="K17" s="1" t="s">
        <v>46</v>
      </c>
      <c r="L17" s="1" t="s">
        <v>10</v>
      </c>
    </row>
    <row r="18" spans="1:12" x14ac:dyDescent="0.35">
      <c r="A18" s="22" t="s">
        <v>52</v>
      </c>
      <c r="B18" s="23">
        <v>19</v>
      </c>
      <c r="C18" s="45">
        <v>6</v>
      </c>
      <c r="D18" s="32">
        <f>C18/B18</f>
        <v>0.31578947368421051</v>
      </c>
      <c r="E18" s="42">
        <v>3</v>
      </c>
      <c r="F18" s="43">
        <f>E18/B18</f>
        <v>0.15789473684210525</v>
      </c>
      <c r="G18" s="82">
        <v>4</v>
      </c>
      <c r="H18" s="37">
        <f>G18/B18</f>
        <v>0.21052631578947367</v>
      </c>
      <c r="I18" s="82">
        <v>1</v>
      </c>
      <c r="J18" s="37">
        <f>I18/B18</f>
        <v>5.2631578947368418E-2</v>
      </c>
      <c r="K18" s="71">
        <f>SUM(C18,E18,G18,I18)</f>
        <v>14</v>
      </c>
      <c r="L18" s="30">
        <f>K18/B18</f>
        <v>0.73684210526315785</v>
      </c>
    </row>
    <row r="19" spans="1:12" x14ac:dyDescent="0.35">
      <c r="A19" s="25" t="s">
        <v>58</v>
      </c>
      <c r="B19" s="26">
        <v>1</v>
      </c>
      <c r="C19" s="45">
        <v>0</v>
      </c>
      <c r="D19" s="32">
        <f t="shared" ref="D19:D42" si="6">C19/B19</f>
        <v>0</v>
      </c>
      <c r="E19" s="42">
        <v>0</v>
      </c>
      <c r="F19" s="43">
        <f t="shared" ref="F19:F42" si="7">E19/B19</f>
        <v>0</v>
      </c>
      <c r="G19" s="82">
        <v>0</v>
      </c>
      <c r="H19" s="37">
        <f t="shared" ref="H19:H21" si="8">G19/B19</f>
        <v>0</v>
      </c>
      <c r="I19" s="82">
        <v>0</v>
      </c>
      <c r="J19" s="37">
        <f t="shared" ref="J19:J20" si="9">I19/B19</f>
        <v>0</v>
      </c>
      <c r="K19" s="71">
        <f t="shared" ref="K19:K21" si="10">SUM(C19,E19,G19,I19)</f>
        <v>0</v>
      </c>
      <c r="L19" s="30">
        <f>K19/B19</f>
        <v>0</v>
      </c>
    </row>
    <row r="20" spans="1:12" x14ac:dyDescent="0.35">
      <c r="A20" s="46" t="s">
        <v>60</v>
      </c>
      <c r="B20" s="47">
        <v>1</v>
      </c>
      <c r="C20" s="45">
        <v>0</v>
      </c>
      <c r="D20" s="32">
        <f t="shared" si="6"/>
        <v>0</v>
      </c>
      <c r="E20" s="42">
        <v>0</v>
      </c>
      <c r="F20" s="43">
        <f t="shared" si="7"/>
        <v>0</v>
      </c>
      <c r="G20" s="82">
        <v>0</v>
      </c>
      <c r="H20" s="37">
        <f t="shared" si="8"/>
        <v>0</v>
      </c>
      <c r="I20" s="82">
        <v>0</v>
      </c>
      <c r="J20" s="37">
        <f t="shared" si="9"/>
        <v>0</v>
      </c>
      <c r="K20" s="71">
        <f t="shared" si="10"/>
        <v>0</v>
      </c>
      <c r="L20" s="30">
        <f>K20/B20</f>
        <v>0</v>
      </c>
    </row>
    <row r="21" spans="1:12" x14ac:dyDescent="0.35">
      <c r="A21" s="51" t="s">
        <v>59</v>
      </c>
      <c r="B21" s="52">
        <v>1</v>
      </c>
      <c r="C21" s="53">
        <v>0</v>
      </c>
      <c r="D21" s="54">
        <f t="shared" si="6"/>
        <v>0</v>
      </c>
      <c r="E21" s="55">
        <v>0</v>
      </c>
      <c r="F21" s="56">
        <f t="shared" si="7"/>
        <v>0</v>
      </c>
      <c r="G21" s="83">
        <v>0</v>
      </c>
      <c r="H21" s="37">
        <f t="shared" si="8"/>
        <v>0</v>
      </c>
      <c r="I21" s="82">
        <v>0</v>
      </c>
      <c r="J21" s="37">
        <f>I21/B21</f>
        <v>0</v>
      </c>
      <c r="K21" s="71">
        <f t="shared" si="10"/>
        <v>0</v>
      </c>
      <c r="L21" s="30">
        <f>K21/B21</f>
        <v>0</v>
      </c>
    </row>
    <row r="22" spans="1:12" s="11" customFormat="1" x14ac:dyDescent="0.35">
      <c r="B22" s="64"/>
      <c r="C22" s="65"/>
      <c r="D22" s="48"/>
      <c r="E22" s="66"/>
      <c r="F22" s="48"/>
      <c r="G22" s="48"/>
      <c r="H22" s="48"/>
      <c r="I22" s="66"/>
      <c r="J22" s="48"/>
    </row>
    <row r="23" spans="1:12" s="11" customFormat="1" x14ac:dyDescent="0.35">
      <c r="B23" s="64"/>
      <c r="C23" s="65"/>
      <c r="D23" s="48"/>
      <c r="E23" s="66"/>
      <c r="F23" s="48"/>
      <c r="G23" s="48"/>
      <c r="H23" s="48"/>
      <c r="I23" s="66"/>
      <c r="J23" s="48"/>
    </row>
    <row r="24" spans="1:12" s="11" customFormat="1" x14ac:dyDescent="0.35">
      <c r="A24" s="99" t="s">
        <v>64</v>
      </c>
      <c r="B24" s="99"/>
      <c r="C24" s="99"/>
      <c r="D24" s="48"/>
      <c r="E24" s="66"/>
      <c r="F24" s="48"/>
      <c r="G24" s="48"/>
      <c r="H24" s="48"/>
      <c r="I24" s="66"/>
      <c r="J24" s="48"/>
    </row>
    <row r="25" spans="1:12" s="11" customFormat="1" ht="112" x14ac:dyDescent="0.35">
      <c r="A25" s="1" t="s">
        <v>1</v>
      </c>
      <c r="B25" s="1" t="s">
        <v>2</v>
      </c>
      <c r="C25" s="1" t="s">
        <v>54</v>
      </c>
      <c r="D25" s="1" t="s">
        <v>45</v>
      </c>
      <c r="E25" s="1" t="s">
        <v>55</v>
      </c>
      <c r="F25" s="1" t="s">
        <v>56</v>
      </c>
      <c r="G25" s="1" t="s">
        <v>70</v>
      </c>
      <c r="H25" s="1" t="s">
        <v>69</v>
      </c>
      <c r="I25" s="1" t="s">
        <v>76</v>
      </c>
      <c r="J25" s="1" t="s">
        <v>77</v>
      </c>
      <c r="K25" s="1" t="s">
        <v>46</v>
      </c>
      <c r="L25" s="1" t="s">
        <v>10</v>
      </c>
    </row>
    <row r="26" spans="1:12" x14ac:dyDescent="0.35">
      <c r="A26" s="57" t="s">
        <v>22</v>
      </c>
      <c r="B26" s="58">
        <v>11</v>
      </c>
      <c r="C26" s="59">
        <v>0</v>
      </c>
      <c r="D26" s="60">
        <f t="shared" si="6"/>
        <v>0</v>
      </c>
      <c r="E26" s="61">
        <v>3</v>
      </c>
      <c r="F26" s="62">
        <f t="shared" si="7"/>
        <v>0.27272727272727271</v>
      </c>
      <c r="G26" s="81">
        <v>6</v>
      </c>
      <c r="H26" s="70">
        <f>G26/B26</f>
        <v>0.54545454545454541</v>
      </c>
      <c r="I26" s="86">
        <v>0</v>
      </c>
      <c r="J26" s="87">
        <f>I26/B26</f>
        <v>0</v>
      </c>
      <c r="K26" s="80">
        <f>SUM(C26,E26,G26,I26)</f>
        <v>9</v>
      </c>
      <c r="L26" s="63">
        <f>K26/B26</f>
        <v>0.81818181818181823</v>
      </c>
    </row>
    <row r="27" spans="1:12" x14ac:dyDescent="0.35">
      <c r="A27" s="25" t="s">
        <v>23</v>
      </c>
      <c r="B27" s="26" t="s">
        <v>32</v>
      </c>
      <c r="C27" s="32" t="s">
        <v>32</v>
      </c>
      <c r="D27" s="60" t="e">
        <f t="shared" si="6"/>
        <v>#VALUE!</v>
      </c>
      <c r="E27" s="42" t="s">
        <v>32</v>
      </c>
      <c r="F27" s="62" t="e">
        <f t="shared" si="7"/>
        <v>#VALUE!</v>
      </c>
      <c r="G27" s="81" t="s">
        <v>32</v>
      </c>
      <c r="H27" s="70" t="e">
        <f>G29/B27</f>
        <v>#VALUE!</v>
      </c>
      <c r="I27" s="86" t="s">
        <v>32</v>
      </c>
      <c r="J27" s="87" t="e">
        <f t="shared" ref="J27:J42" si="11">I27/B27</f>
        <v>#VALUE!</v>
      </c>
      <c r="K27" s="80">
        <f>SUM(C27,E27,G29,I27)</f>
        <v>0</v>
      </c>
      <c r="L27" s="63" t="s">
        <v>32</v>
      </c>
    </row>
    <row r="28" spans="1:12" x14ac:dyDescent="0.35">
      <c r="A28" s="46" t="s">
        <v>24</v>
      </c>
      <c r="B28" s="47">
        <v>4</v>
      </c>
      <c r="C28" s="45">
        <v>1</v>
      </c>
      <c r="D28" s="60">
        <f t="shared" si="6"/>
        <v>0.25</v>
      </c>
      <c r="E28" s="42">
        <v>1</v>
      </c>
      <c r="F28" s="62">
        <f t="shared" si="7"/>
        <v>0.25</v>
      </c>
      <c r="G28" s="81">
        <v>1</v>
      </c>
      <c r="H28" s="70">
        <f t="shared" ref="H28:H42" si="12">G28/B28</f>
        <v>0.25</v>
      </c>
      <c r="I28" s="86">
        <v>0</v>
      </c>
      <c r="J28" s="87">
        <f t="shared" si="11"/>
        <v>0</v>
      </c>
      <c r="K28" s="80">
        <f t="shared" ref="K28:K42" si="13">SUM(C28,E28,G28,I28)</f>
        <v>3</v>
      </c>
      <c r="L28" s="63">
        <f>K28/B28</f>
        <v>0.75</v>
      </c>
    </row>
    <row r="29" spans="1:12" x14ac:dyDescent="0.35">
      <c r="A29" s="25" t="s">
        <v>25</v>
      </c>
      <c r="B29" s="26" t="s">
        <v>32</v>
      </c>
      <c r="C29" s="32" t="s">
        <v>32</v>
      </c>
      <c r="D29" s="60" t="e">
        <f t="shared" si="6"/>
        <v>#VALUE!</v>
      </c>
      <c r="E29" s="42" t="s">
        <v>32</v>
      </c>
      <c r="F29" s="62" t="e">
        <f t="shared" si="7"/>
        <v>#VALUE!</v>
      </c>
      <c r="G29" s="81" t="s">
        <v>32</v>
      </c>
      <c r="H29" s="70" t="e">
        <f>#REF!/B29</f>
        <v>#REF!</v>
      </c>
      <c r="I29" s="86" t="s">
        <v>32</v>
      </c>
      <c r="J29" s="87" t="e">
        <f t="shared" si="11"/>
        <v>#VALUE!</v>
      </c>
      <c r="K29" s="80">
        <f>SUM(C29,E29,G29,I29)</f>
        <v>0</v>
      </c>
      <c r="L29" s="63" t="s">
        <v>32</v>
      </c>
    </row>
    <row r="30" spans="1:12" x14ac:dyDescent="0.35">
      <c r="A30" s="46" t="s">
        <v>26</v>
      </c>
      <c r="B30" s="47">
        <v>4</v>
      </c>
      <c r="C30" s="45">
        <v>1</v>
      </c>
      <c r="D30" s="60">
        <f t="shared" si="6"/>
        <v>0.25</v>
      </c>
      <c r="E30" s="42">
        <v>1</v>
      </c>
      <c r="F30" s="62">
        <f t="shared" si="7"/>
        <v>0.25</v>
      </c>
      <c r="G30" s="81">
        <v>1</v>
      </c>
      <c r="H30" s="70">
        <f t="shared" si="12"/>
        <v>0.25</v>
      </c>
      <c r="I30" s="86">
        <v>0</v>
      </c>
      <c r="J30" s="87">
        <f t="shared" si="11"/>
        <v>0</v>
      </c>
      <c r="K30" s="80">
        <f t="shared" si="13"/>
        <v>3</v>
      </c>
      <c r="L30" s="63">
        <f>K30/B30</f>
        <v>0.75</v>
      </c>
    </row>
    <row r="31" spans="1:12" x14ac:dyDescent="0.35">
      <c r="A31" s="25" t="s">
        <v>27</v>
      </c>
      <c r="B31" s="26">
        <v>2</v>
      </c>
      <c r="C31" s="34">
        <v>0</v>
      </c>
      <c r="D31" s="60">
        <f t="shared" si="6"/>
        <v>0</v>
      </c>
      <c r="E31" s="68">
        <v>0</v>
      </c>
      <c r="F31" s="62">
        <f t="shared" si="7"/>
        <v>0</v>
      </c>
      <c r="G31" s="81">
        <v>0</v>
      </c>
      <c r="H31" s="70">
        <f t="shared" si="12"/>
        <v>0</v>
      </c>
      <c r="I31" s="86">
        <v>0</v>
      </c>
      <c r="J31" s="87">
        <f t="shared" si="11"/>
        <v>0</v>
      </c>
      <c r="K31" s="80">
        <f t="shared" si="13"/>
        <v>0</v>
      </c>
      <c r="L31" s="63">
        <f>K31/B31</f>
        <v>0</v>
      </c>
    </row>
    <row r="32" spans="1:12" x14ac:dyDescent="0.35">
      <c r="A32" s="46" t="s">
        <v>28</v>
      </c>
      <c r="B32" s="47">
        <v>3</v>
      </c>
      <c r="C32" s="45">
        <v>0</v>
      </c>
      <c r="D32" s="60">
        <f t="shared" si="6"/>
        <v>0</v>
      </c>
      <c r="E32" s="42">
        <v>1</v>
      </c>
      <c r="F32" s="62">
        <f t="shared" si="7"/>
        <v>0.33333333333333331</v>
      </c>
      <c r="G32" s="81">
        <v>0</v>
      </c>
      <c r="H32" s="70">
        <f t="shared" si="12"/>
        <v>0</v>
      </c>
      <c r="I32" s="86">
        <v>0</v>
      </c>
      <c r="J32" s="87">
        <f t="shared" si="11"/>
        <v>0</v>
      </c>
      <c r="K32" s="80">
        <f t="shared" si="13"/>
        <v>1</v>
      </c>
      <c r="L32" s="63">
        <f>K32/B32</f>
        <v>0.33333333333333331</v>
      </c>
    </row>
    <row r="33" spans="1:12" x14ac:dyDescent="0.35">
      <c r="A33" s="25" t="s">
        <v>29</v>
      </c>
      <c r="B33" s="26">
        <v>3</v>
      </c>
      <c r="C33" s="49">
        <v>0</v>
      </c>
      <c r="D33" s="60">
        <f t="shared" si="6"/>
        <v>0</v>
      </c>
      <c r="E33" s="42">
        <v>2</v>
      </c>
      <c r="F33" s="62">
        <f t="shared" si="7"/>
        <v>0.66666666666666663</v>
      </c>
      <c r="G33" s="81">
        <v>0</v>
      </c>
      <c r="H33" s="70">
        <f t="shared" si="12"/>
        <v>0</v>
      </c>
      <c r="I33" s="86">
        <v>0</v>
      </c>
      <c r="J33" s="87">
        <f t="shared" si="11"/>
        <v>0</v>
      </c>
      <c r="K33" s="80">
        <f t="shared" si="13"/>
        <v>2</v>
      </c>
      <c r="L33" s="63">
        <f>K33/B33</f>
        <v>0.66666666666666663</v>
      </c>
    </row>
    <row r="34" spans="1:12" x14ac:dyDescent="0.35">
      <c r="A34" s="46" t="s">
        <v>30</v>
      </c>
      <c r="B34" s="47">
        <v>1</v>
      </c>
      <c r="C34" s="45">
        <v>0</v>
      </c>
      <c r="D34" s="60">
        <f t="shared" si="6"/>
        <v>0</v>
      </c>
      <c r="E34" s="42">
        <v>0</v>
      </c>
      <c r="F34" s="62">
        <f t="shared" si="7"/>
        <v>0</v>
      </c>
      <c r="G34" s="81">
        <v>0</v>
      </c>
      <c r="H34" s="70">
        <f t="shared" si="12"/>
        <v>0</v>
      </c>
      <c r="I34" s="86">
        <v>0</v>
      </c>
      <c r="J34" s="87">
        <f t="shared" si="11"/>
        <v>0</v>
      </c>
      <c r="K34" s="80">
        <f t="shared" si="13"/>
        <v>0</v>
      </c>
      <c r="L34" s="63">
        <f>K34/B34</f>
        <v>0</v>
      </c>
    </row>
    <row r="35" spans="1:12" x14ac:dyDescent="0.35">
      <c r="A35" s="25" t="s">
        <v>31</v>
      </c>
      <c r="B35" s="26" t="s">
        <v>32</v>
      </c>
      <c r="C35" s="32" t="s">
        <v>32</v>
      </c>
      <c r="D35" s="60" t="e">
        <f t="shared" si="6"/>
        <v>#VALUE!</v>
      </c>
      <c r="E35" s="42" t="s">
        <v>32</v>
      </c>
      <c r="F35" s="62" t="e">
        <f t="shared" si="7"/>
        <v>#VALUE!</v>
      </c>
      <c r="G35" s="81" t="s">
        <v>32</v>
      </c>
      <c r="H35" s="70" t="e">
        <f t="shared" si="12"/>
        <v>#VALUE!</v>
      </c>
      <c r="I35" s="86" t="s">
        <v>32</v>
      </c>
      <c r="J35" s="87" t="e">
        <f t="shared" si="11"/>
        <v>#VALUE!</v>
      </c>
      <c r="K35" s="80">
        <f t="shared" si="13"/>
        <v>0</v>
      </c>
      <c r="L35" s="63" t="s">
        <v>62</v>
      </c>
    </row>
    <row r="36" spans="1:12" x14ac:dyDescent="0.35">
      <c r="A36" s="46" t="s">
        <v>33</v>
      </c>
      <c r="B36" s="47">
        <v>2</v>
      </c>
      <c r="C36" s="34">
        <v>0</v>
      </c>
      <c r="D36" s="60">
        <f t="shared" si="6"/>
        <v>0</v>
      </c>
      <c r="E36" s="42">
        <v>2</v>
      </c>
      <c r="F36" s="62">
        <f t="shared" si="7"/>
        <v>1</v>
      </c>
      <c r="G36" s="81">
        <v>0</v>
      </c>
      <c r="H36" s="70">
        <f t="shared" si="12"/>
        <v>0</v>
      </c>
      <c r="I36" s="86">
        <v>0</v>
      </c>
      <c r="J36" s="87">
        <f t="shared" si="11"/>
        <v>0</v>
      </c>
      <c r="K36" s="80">
        <f t="shared" si="13"/>
        <v>2</v>
      </c>
      <c r="L36" s="63">
        <f>K36/B36</f>
        <v>1</v>
      </c>
    </row>
    <row r="37" spans="1:12" x14ac:dyDescent="0.35">
      <c r="A37" s="25" t="s">
        <v>34</v>
      </c>
      <c r="B37" s="26">
        <v>3</v>
      </c>
      <c r="C37" s="45">
        <v>0</v>
      </c>
      <c r="D37" s="60">
        <f t="shared" si="6"/>
        <v>0</v>
      </c>
      <c r="E37" s="42">
        <v>2</v>
      </c>
      <c r="F37" s="62">
        <f t="shared" si="7"/>
        <v>0.66666666666666663</v>
      </c>
      <c r="G37" s="81">
        <v>0</v>
      </c>
      <c r="H37" s="70">
        <f t="shared" si="12"/>
        <v>0</v>
      </c>
      <c r="I37" s="86">
        <v>0</v>
      </c>
      <c r="J37" s="87">
        <f t="shared" si="11"/>
        <v>0</v>
      </c>
      <c r="K37" s="80">
        <f t="shared" si="13"/>
        <v>2</v>
      </c>
      <c r="L37" s="63">
        <f>K37/B37</f>
        <v>0.66666666666666663</v>
      </c>
    </row>
    <row r="38" spans="1:12" x14ac:dyDescent="0.35">
      <c r="A38" s="46" t="s">
        <v>35</v>
      </c>
      <c r="B38" s="47">
        <v>3</v>
      </c>
      <c r="C38" s="49">
        <v>0</v>
      </c>
      <c r="D38" s="60">
        <f t="shared" si="6"/>
        <v>0</v>
      </c>
      <c r="E38" s="42">
        <v>2</v>
      </c>
      <c r="F38" s="62">
        <f t="shared" si="7"/>
        <v>0.66666666666666663</v>
      </c>
      <c r="G38" s="81">
        <v>0</v>
      </c>
      <c r="H38" s="70">
        <f t="shared" si="12"/>
        <v>0</v>
      </c>
      <c r="I38" s="86">
        <v>0</v>
      </c>
      <c r="J38" s="87">
        <f t="shared" si="11"/>
        <v>0</v>
      </c>
      <c r="K38" s="80">
        <f t="shared" si="13"/>
        <v>2</v>
      </c>
      <c r="L38" s="63">
        <f>K38/B38</f>
        <v>0.66666666666666663</v>
      </c>
    </row>
    <row r="39" spans="1:12" x14ac:dyDescent="0.35">
      <c r="A39" s="25" t="s">
        <v>36</v>
      </c>
      <c r="B39" s="26">
        <v>5</v>
      </c>
      <c r="C39" s="45">
        <v>0</v>
      </c>
      <c r="D39" s="60">
        <f t="shared" si="6"/>
        <v>0</v>
      </c>
      <c r="E39" s="42">
        <v>2</v>
      </c>
      <c r="F39" s="62">
        <f t="shared" si="7"/>
        <v>0.4</v>
      </c>
      <c r="G39" s="81">
        <v>1</v>
      </c>
      <c r="H39" s="70">
        <f t="shared" si="12"/>
        <v>0.2</v>
      </c>
      <c r="I39" s="86">
        <v>0</v>
      </c>
      <c r="J39" s="87">
        <f>I39/B39</f>
        <v>0</v>
      </c>
      <c r="K39" s="80">
        <f t="shared" si="13"/>
        <v>3</v>
      </c>
      <c r="L39" s="63">
        <f>K39/B39</f>
        <v>0.6</v>
      </c>
    </row>
    <row r="40" spans="1:12" x14ac:dyDescent="0.35">
      <c r="A40" s="46" t="s">
        <v>37</v>
      </c>
      <c r="B40" s="26" t="s">
        <v>32</v>
      </c>
      <c r="C40" s="32" t="s">
        <v>32</v>
      </c>
      <c r="D40" s="60" t="e">
        <f t="shared" si="6"/>
        <v>#VALUE!</v>
      </c>
      <c r="E40" s="42" t="s">
        <v>32</v>
      </c>
      <c r="F40" s="62" t="e">
        <f t="shared" si="7"/>
        <v>#VALUE!</v>
      </c>
      <c r="G40" s="81" t="s">
        <v>32</v>
      </c>
      <c r="H40" s="70" t="e">
        <f t="shared" si="12"/>
        <v>#VALUE!</v>
      </c>
      <c r="I40" s="86" t="s">
        <v>32</v>
      </c>
      <c r="J40" s="87" t="e">
        <f t="shared" si="11"/>
        <v>#VALUE!</v>
      </c>
      <c r="K40" s="80">
        <f>SUM(C40,E40,G40,I40)</f>
        <v>0</v>
      </c>
      <c r="L40" s="63" t="s">
        <v>32</v>
      </c>
    </row>
    <row r="41" spans="1:12" x14ac:dyDescent="0.35">
      <c r="A41" s="25" t="s">
        <v>51</v>
      </c>
      <c r="B41" s="26">
        <v>1</v>
      </c>
      <c r="C41" s="45">
        <v>0</v>
      </c>
      <c r="D41" s="60">
        <f t="shared" si="6"/>
        <v>0</v>
      </c>
      <c r="E41" s="42">
        <v>1</v>
      </c>
      <c r="F41" s="62">
        <f t="shared" si="7"/>
        <v>1</v>
      </c>
      <c r="G41" s="81">
        <v>0</v>
      </c>
      <c r="H41" s="70">
        <f t="shared" si="12"/>
        <v>0</v>
      </c>
      <c r="I41" s="86">
        <v>0</v>
      </c>
      <c r="J41" s="87">
        <f t="shared" si="11"/>
        <v>0</v>
      </c>
      <c r="K41" s="80">
        <f t="shared" si="13"/>
        <v>1</v>
      </c>
      <c r="L41" s="63">
        <f>K41/B41</f>
        <v>1</v>
      </c>
    </row>
    <row r="42" spans="1:12" x14ac:dyDescent="0.35">
      <c r="A42" s="46" t="s">
        <v>38</v>
      </c>
      <c r="B42" s="47">
        <v>7</v>
      </c>
      <c r="C42" s="45">
        <v>3</v>
      </c>
      <c r="D42" s="60">
        <f t="shared" si="6"/>
        <v>0.42857142857142855</v>
      </c>
      <c r="E42" s="42">
        <v>3</v>
      </c>
      <c r="F42" s="62">
        <f t="shared" si="7"/>
        <v>0.42857142857142855</v>
      </c>
      <c r="G42" s="81">
        <v>0</v>
      </c>
      <c r="H42" s="70">
        <f t="shared" si="12"/>
        <v>0</v>
      </c>
      <c r="I42" s="86">
        <v>1</v>
      </c>
      <c r="J42" s="87">
        <f t="shared" si="11"/>
        <v>0.14285714285714285</v>
      </c>
      <c r="K42" s="80">
        <f t="shared" si="13"/>
        <v>7</v>
      </c>
      <c r="L42" s="63">
        <f>K42/B42</f>
        <v>1</v>
      </c>
    </row>
    <row r="43" spans="1:12" x14ac:dyDescent="0.35">
      <c r="H43" s="48"/>
    </row>
  </sheetData>
  <mergeCells count="4">
    <mergeCell ref="A1:H1"/>
    <mergeCell ref="A15:H15"/>
    <mergeCell ref="A16:D16"/>
    <mergeCell ref="A24:C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15ACC-5DBC-4B21-8253-C0BEFDA8BB8F}">
  <dimension ref="A1:L48"/>
  <sheetViews>
    <sheetView tabSelected="1" topLeftCell="A29" workbookViewId="0">
      <selection activeCell="J30" sqref="J30"/>
    </sheetView>
  </sheetViews>
  <sheetFormatPr defaultRowHeight="14.5" x14ac:dyDescent="0.35"/>
  <cols>
    <col min="1" max="1" width="20" bestFit="1" customWidth="1"/>
    <col min="8" max="8" width="16.81640625" bestFit="1" customWidth="1"/>
    <col min="10" max="10" width="16.81640625" bestFit="1" customWidth="1"/>
  </cols>
  <sheetData>
    <row r="1" spans="1:10" x14ac:dyDescent="0.35">
      <c r="A1" s="100" t="s">
        <v>65</v>
      </c>
      <c r="B1" s="100"/>
      <c r="C1" s="100"/>
      <c r="D1" s="100"/>
      <c r="E1" s="100"/>
      <c r="F1" s="100"/>
      <c r="G1" s="100"/>
      <c r="H1" s="100"/>
    </row>
    <row r="2" spans="1:10" s="35" customFormat="1" ht="109.5" x14ac:dyDescent="0.35">
      <c r="A2" s="1" t="s">
        <v>1</v>
      </c>
      <c r="B2" s="1" t="s">
        <v>2</v>
      </c>
      <c r="C2" s="1" t="s">
        <v>55</v>
      </c>
      <c r="D2" s="1" t="s">
        <v>56</v>
      </c>
      <c r="E2" s="1" t="s">
        <v>70</v>
      </c>
      <c r="F2" s="1" t="s">
        <v>69</v>
      </c>
      <c r="G2" s="1" t="s">
        <v>76</v>
      </c>
      <c r="H2" s="1" t="s">
        <v>77</v>
      </c>
      <c r="I2" s="41" t="s">
        <v>46</v>
      </c>
      <c r="J2" s="41" t="s">
        <v>10</v>
      </c>
    </row>
    <row r="3" spans="1:10" x14ac:dyDescent="0.35">
      <c r="A3" s="3" t="s">
        <v>11</v>
      </c>
      <c r="B3" s="4">
        <v>8</v>
      </c>
      <c r="C3" s="68">
        <v>0</v>
      </c>
      <c r="D3" s="43">
        <f>C3/B3</f>
        <v>0</v>
      </c>
      <c r="E3" s="82">
        <v>5</v>
      </c>
      <c r="F3" s="37">
        <f>E3/B3</f>
        <v>0.625</v>
      </c>
      <c r="G3" s="79">
        <v>0</v>
      </c>
      <c r="H3" s="78">
        <f>G3/B3</f>
        <v>0</v>
      </c>
      <c r="I3" s="71">
        <f>SUM(C3,E3,G3)</f>
        <v>5</v>
      </c>
      <c r="J3" s="30">
        <f>I3/B3</f>
        <v>0.625</v>
      </c>
    </row>
    <row r="4" spans="1:10" ht="14.25" customHeight="1" x14ac:dyDescent="0.35">
      <c r="A4" s="39" t="s">
        <v>12</v>
      </c>
      <c r="B4" s="13">
        <v>4</v>
      </c>
      <c r="C4" s="68">
        <v>0</v>
      </c>
      <c r="D4" s="43">
        <f t="shared" ref="D4:D13" si="0">C4/B4</f>
        <v>0</v>
      </c>
      <c r="E4" s="82">
        <v>0</v>
      </c>
      <c r="F4" s="37">
        <f t="shared" ref="F4:F13" si="1">E4/B4</f>
        <v>0</v>
      </c>
      <c r="G4" s="79">
        <v>1</v>
      </c>
      <c r="H4" s="78">
        <f t="shared" ref="H4:H13" si="2">G4/B4</f>
        <v>0.25</v>
      </c>
      <c r="I4" s="71">
        <f t="shared" ref="I4:I13" si="3">SUM(C4,E4,G4)</f>
        <v>1</v>
      </c>
      <c r="J4" s="30">
        <f t="shared" ref="J4:J13" si="4">I4/B4</f>
        <v>0.25</v>
      </c>
    </row>
    <row r="5" spans="1:10" x14ac:dyDescent="0.35">
      <c r="A5" s="3" t="s">
        <v>13</v>
      </c>
      <c r="B5" s="4">
        <v>14</v>
      </c>
      <c r="C5" s="68">
        <v>1</v>
      </c>
      <c r="D5" s="43">
        <f t="shared" si="0"/>
        <v>7.1428571428571425E-2</v>
      </c>
      <c r="E5" s="82">
        <v>4</v>
      </c>
      <c r="F5" s="37">
        <f t="shared" si="1"/>
        <v>0.2857142857142857</v>
      </c>
      <c r="G5" s="79">
        <v>2</v>
      </c>
      <c r="H5" s="78">
        <f t="shared" si="2"/>
        <v>0.14285714285714285</v>
      </c>
      <c r="I5" s="71">
        <f t="shared" si="3"/>
        <v>7</v>
      </c>
      <c r="J5" s="30">
        <f t="shared" si="4"/>
        <v>0.5</v>
      </c>
    </row>
    <row r="6" spans="1:10" x14ac:dyDescent="0.35">
      <c r="A6" s="39" t="s">
        <v>14</v>
      </c>
      <c r="B6" s="13">
        <v>15</v>
      </c>
      <c r="C6" s="68">
        <v>0</v>
      </c>
      <c r="D6" s="43">
        <f t="shared" si="0"/>
        <v>0</v>
      </c>
      <c r="E6" s="82">
        <v>2</v>
      </c>
      <c r="F6" s="37">
        <f t="shared" si="1"/>
        <v>0.13333333333333333</v>
      </c>
      <c r="G6" s="79">
        <v>4</v>
      </c>
      <c r="H6" s="78">
        <f t="shared" si="2"/>
        <v>0.26666666666666666</v>
      </c>
      <c r="I6" s="71">
        <f t="shared" si="3"/>
        <v>6</v>
      </c>
      <c r="J6" s="30">
        <f t="shared" si="4"/>
        <v>0.4</v>
      </c>
    </row>
    <row r="7" spans="1:10" ht="14.25" customHeight="1" x14ac:dyDescent="0.35">
      <c r="A7" s="3" t="s">
        <v>40</v>
      </c>
      <c r="B7" s="4">
        <v>4</v>
      </c>
      <c r="C7" s="68">
        <v>0</v>
      </c>
      <c r="D7" s="43">
        <f t="shared" si="0"/>
        <v>0</v>
      </c>
      <c r="E7" s="82">
        <v>1</v>
      </c>
      <c r="F7" s="37">
        <f t="shared" si="1"/>
        <v>0.25</v>
      </c>
      <c r="G7" s="79">
        <v>3</v>
      </c>
      <c r="H7" s="78">
        <f t="shared" si="2"/>
        <v>0.75</v>
      </c>
      <c r="I7" s="71">
        <f t="shared" si="3"/>
        <v>4</v>
      </c>
      <c r="J7" s="30">
        <f t="shared" si="4"/>
        <v>1</v>
      </c>
    </row>
    <row r="8" spans="1:10" x14ac:dyDescent="0.35">
      <c r="A8" s="39" t="s">
        <v>16</v>
      </c>
      <c r="B8" s="13">
        <v>8</v>
      </c>
      <c r="C8" s="68">
        <v>0</v>
      </c>
      <c r="D8" s="43">
        <f t="shared" si="0"/>
        <v>0</v>
      </c>
      <c r="E8" s="82">
        <v>2</v>
      </c>
      <c r="F8" s="37">
        <f t="shared" si="1"/>
        <v>0.25</v>
      </c>
      <c r="G8" s="79">
        <v>2</v>
      </c>
      <c r="H8" s="78">
        <f t="shared" si="2"/>
        <v>0.25</v>
      </c>
      <c r="I8" s="71">
        <f t="shared" si="3"/>
        <v>4</v>
      </c>
      <c r="J8" s="30">
        <f t="shared" si="4"/>
        <v>0.5</v>
      </c>
    </row>
    <row r="9" spans="1:10" ht="15.75" customHeight="1" x14ac:dyDescent="0.35">
      <c r="A9" s="3" t="s">
        <v>17</v>
      </c>
      <c r="B9" s="4">
        <v>26</v>
      </c>
      <c r="C9" s="68">
        <v>0</v>
      </c>
      <c r="D9" s="43">
        <f t="shared" si="0"/>
        <v>0</v>
      </c>
      <c r="E9" s="82">
        <v>12</v>
      </c>
      <c r="F9" s="37">
        <f t="shared" si="1"/>
        <v>0.46153846153846156</v>
      </c>
      <c r="G9" s="79">
        <v>3</v>
      </c>
      <c r="H9" s="78">
        <f t="shared" si="2"/>
        <v>0.11538461538461539</v>
      </c>
      <c r="I9" s="71">
        <f t="shared" si="3"/>
        <v>15</v>
      </c>
      <c r="J9" s="30">
        <f t="shared" si="4"/>
        <v>0.57692307692307687</v>
      </c>
    </row>
    <row r="10" spans="1:10" ht="17.25" customHeight="1" x14ac:dyDescent="0.35">
      <c r="A10" s="39" t="s">
        <v>18</v>
      </c>
      <c r="B10" s="13">
        <v>33</v>
      </c>
      <c r="C10" s="68">
        <v>0</v>
      </c>
      <c r="D10" s="43">
        <f t="shared" si="0"/>
        <v>0</v>
      </c>
      <c r="E10" s="82">
        <v>2</v>
      </c>
      <c r="F10" s="37">
        <f t="shared" si="1"/>
        <v>6.0606060606060608E-2</v>
      </c>
      <c r="G10" s="79">
        <v>7</v>
      </c>
      <c r="H10" s="78">
        <f t="shared" si="2"/>
        <v>0.21212121212121213</v>
      </c>
      <c r="I10" s="71">
        <f t="shared" si="3"/>
        <v>9</v>
      </c>
      <c r="J10" s="30">
        <f t="shared" si="4"/>
        <v>0.27272727272727271</v>
      </c>
    </row>
    <row r="11" spans="1:10" ht="17.25" customHeight="1" x14ac:dyDescent="0.35">
      <c r="A11" s="39" t="s">
        <v>61</v>
      </c>
      <c r="B11" s="13">
        <v>18</v>
      </c>
      <c r="C11" s="68">
        <v>0</v>
      </c>
      <c r="D11" s="43">
        <f t="shared" si="0"/>
        <v>0</v>
      </c>
      <c r="E11" s="82">
        <v>6</v>
      </c>
      <c r="F11" s="37">
        <f t="shared" si="1"/>
        <v>0.33333333333333331</v>
      </c>
      <c r="G11" s="79">
        <v>6</v>
      </c>
      <c r="H11" s="78">
        <f t="shared" si="2"/>
        <v>0.33333333333333331</v>
      </c>
      <c r="I11" s="71">
        <f t="shared" si="3"/>
        <v>12</v>
      </c>
      <c r="J11" s="30">
        <f t="shared" si="4"/>
        <v>0.66666666666666663</v>
      </c>
    </row>
    <row r="12" spans="1:10" x14ac:dyDescent="0.35">
      <c r="A12" s="3" t="s">
        <v>19</v>
      </c>
      <c r="B12" s="4">
        <v>13</v>
      </c>
      <c r="C12" s="68">
        <v>1</v>
      </c>
      <c r="D12" s="43">
        <f t="shared" si="0"/>
        <v>7.6923076923076927E-2</v>
      </c>
      <c r="E12" s="82">
        <v>3</v>
      </c>
      <c r="F12" s="37">
        <f t="shared" si="1"/>
        <v>0.23076923076923078</v>
      </c>
      <c r="G12" s="79">
        <v>6</v>
      </c>
      <c r="H12" s="78">
        <f t="shared" si="2"/>
        <v>0.46153846153846156</v>
      </c>
      <c r="I12" s="71">
        <f t="shared" si="3"/>
        <v>10</v>
      </c>
      <c r="J12" s="30">
        <f t="shared" si="4"/>
        <v>0.76923076923076927</v>
      </c>
    </row>
    <row r="13" spans="1:10" x14ac:dyDescent="0.35">
      <c r="A13" s="39" t="s">
        <v>20</v>
      </c>
      <c r="B13" s="13">
        <v>14</v>
      </c>
      <c r="C13" s="68">
        <v>0</v>
      </c>
      <c r="D13" s="43">
        <f t="shared" si="0"/>
        <v>0</v>
      </c>
      <c r="E13" s="82">
        <v>1</v>
      </c>
      <c r="F13" s="37">
        <f t="shared" si="1"/>
        <v>7.1428571428571425E-2</v>
      </c>
      <c r="G13" s="79">
        <v>4</v>
      </c>
      <c r="H13" s="78">
        <f t="shared" si="2"/>
        <v>0.2857142857142857</v>
      </c>
      <c r="I13" s="71">
        <f t="shared" si="3"/>
        <v>5</v>
      </c>
      <c r="J13" s="30">
        <f t="shared" si="4"/>
        <v>0.35714285714285715</v>
      </c>
    </row>
    <row r="14" spans="1:10" x14ac:dyDescent="0.35">
      <c r="A14" s="17"/>
      <c r="B14" s="17"/>
      <c r="C14" s="17"/>
      <c r="D14" s="18"/>
      <c r="E14" s="18"/>
      <c r="F14" s="18"/>
      <c r="G14" s="16"/>
    </row>
    <row r="15" spans="1:10" x14ac:dyDescent="0.35">
      <c r="A15" s="100" t="s">
        <v>66</v>
      </c>
      <c r="B15" s="100"/>
      <c r="C15" s="100"/>
      <c r="D15" s="100"/>
      <c r="E15" s="100"/>
      <c r="F15" s="100"/>
      <c r="G15" s="100"/>
      <c r="H15" s="100"/>
    </row>
    <row r="16" spans="1:10" s="50" customFormat="1" x14ac:dyDescent="0.35">
      <c r="A16" s="98" t="s">
        <v>63</v>
      </c>
      <c r="B16" s="98"/>
      <c r="C16" s="98"/>
      <c r="D16" s="98"/>
      <c r="E16" s="67"/>
      <c r="F16" s="67"/>
      <c r="G16" s="67"/>
      <c r="H16" s="67"/>
    </row>
    <row r="17" spans="1:12" ht="109.5" x14ac:dyDescent="0.35">
      <c r="A17" s="1" t="s">
        <v>1</v>
      </c>
      <c r="B17" s="1" t="s">
        <v>2</v>
      </c>
      <c r="C17" s="1" t="s">
        <v>55</v>
      </c>
      <c r="D17" s="1" t="s">
        <v>56</v>
      </c>
      <c r="E17" s="1" t="s">
        <v>70</v>
      </c>
      <c r="F17" s="1" t="s">
        <v>69</v>
      </c>
      <c r="G17" s="1" t="s">
        <v>76</v>
      </c>
      <c r="H17" s="1" t="s">
        <v>77</v>
      </c>
      <c r="I17" s="1" t="s">
        <v>46</v>
      </c>
      <c r="J17" s="1" t="s">
        <v>10</v>
      </c>
    </row>
    <row r="18" spans="1:12" x14ac:dyDescent="0.35">
      <c r="A18" s="22" t="s">
        <v>52</v>
      </c>
      <c r="B18" s="23">
        <v>16</v>
      </c>
      <c r="C18" s="42">
        <v>1</v>
      </c>
      <c r="D18" s="43">
        <f>C18/B18</f>
        <v>6.25E-2</v>
      </c>
      <c r="E18" s="82">
        <v>3</v>
      </c>
      <c r="F18" s="37">
        <f>E18/B18</f>
        <v>0.1875</v>
      </c>
      <c r="G18" s="79">
        <v>5</v>
      </c>
      <c r="H18" s="78">
        <f>G18/B18</f>
        <v>0.3125</v>
      </c>
      <c r="I18" s="71">
        <f>SUM(C18,E18,G18)</f>
        <v>9</v>
      </c>
      <c r="J18" s="30">
        <f>I18/B18</f>
        <v>0.5625</v>
      </c>
    </row>
    <row r="19" spans="1:12" x14ac:dyDescent="0.35">
      <c r="A19" s="25" t="s">
        <v>58</v>
      </c>
      <c r="B19" s="26">
        <v>1</v>
      </c>
      <c r="C19" s="42">
        <v>0</v>
      </c>
      <c r="D19" s="43">
        <f t="shared" ref="D19:D24" si="5">C19/B19</f>
        <v>0</v>
      </c>
      <c r="E19" s="82">
        <v>1</v>
      </c>
      <c r="F19" s="37">
        <f t="shared" ref="F19:F25" si="6">E19/B19</f>
        <v>1</v>
      </c>
      <c r="G19" s="79">
        <v>0</v>
      </c>
      <c r="H19" s="78">
        <f t="shared" ref="H19:H25" si="7">G19/B19</f>
        <v>0</v>
      </c>
      <c r="I19" s="71">
        <f t="shared" ref="I19:I25" si="8">SUM(C19,E19,G19)</f>
        <v>1</v>
      </c>
      <c r="J19" s="30">
        <f t="shared" ref="J19:J25" si="9">I19/B19</f>
        <v>1</v>
      </c>
    </row>
    <row r="20" spans="1:12" x14ac:dyDescent="0.35">
      <c r="A20" s="51" t="s">
        <v>59</v>
      </c>
      <c r="B20" s="52">
        <v>1</v>
      </c>
      <c r="C20" s="55">
        <v>0</v>
      </c>
      <c r="D20" s="43">
        <f t="shared" si="5"/>
        <v>0</v>
      </c>
      <c r="E20" s="82">
        <v>1</v>
      </c>
      <c r="F20" s="37">
        <f t="shared" si="6"/>
        <v>1</v>
      </c>
      <c r="G20" s="79">
        <v>0</v>
      </c>
      <c r="H20" s="78">
        <f t="shared" si="7"/>
        <v>0</v>
      </c>
      <c r="I20" s="71">
        <f t="shared" si="8"/>
        <v>1</v>
      </c>
      <c r="J20" s="30">
        <f t="shared" si="9"/>
        <v>1</v>
      </c>
    </row>
    <row r="21" spans="1:12" s="11" customFormat="1" x14ac:dyDescent="0.35">
      <c r="A21" s="69" t="s">
        <v>67</v>
      </c>
      <c r="B21" s="52">
        <v>1</v>
      </c>
      <c r="C21" s="55">
        <v>0</v>
      </c>
      <c r="D21" s="43">
        <f t="shared" si="5"/>
        <v>0</v>
      </c>
      <c r="E21" s="82">
        <v>1</v>
      </c>
      <c r="F21" s="37">
        <f t="shared" si="6"/>
        <v>1</v>
      </c>
      <c r="G21" s="79">
        <v>0</v>
      </c>
      <c r="H21" s="78">
        <f t="shared" si="7"/>
        <v>0</v>
      </c>
      <c r="I21" s="71">
        <f t="shared" si="8"/>
        <v>1</v>
      </c>
      <c r="J21" s="30">
        <f t="shared" si="9"/>
        <v>1</v>
      </c>
      <c r="K21" s="66"/>
      <c r="L21" s="48"/>
    </row>
    <row r="22" spans="1:12" s="11" customFormat="1" x14ac:dyDescent="0.35">
      <c r="A22" s="11" t="s">
        <v>29</v>
      </c>
      <c r="B22" s="52">
        <v>2</v>
      </c>
      <c r="C22" s="55">
        <v>0</v>
      </c>
      <c r="D22" s="43">
        <f t="shared" si="5"/>
        <v>0</v>
      </c>
      <c r="E22" s="82">
        <v>0</v>
      </c>
      <c r="F22" s="37">
        <f t="shared" si="6"/>
        <v>0</v>
      </c>
      <c r="G22" s="79">
        <v>0</v>
      </c>
      <c r="H22" s="78">
        <f t="shared" si="7"/>
        <v>0</v>
      </c>
      <c r="I22" s="71">
        <f t="shared" si="8"/>
        <v>0</v>
      </c>
      <c r="J22" s="30">
        <f t="shared" si="9"/>
        <v>0</v>
      </c>
      <c r="K22" s="66"/>
      <c r="L22" s="48"/>
    </row>
    <row r="23" spans="1:12" s="11" customFormat="1" x14ac:dyDescent="0.35">
      <c r="A23" s="11" t="s">
        <v>27</v>
      </c>
      <c r="B23" s="52">
        <v>1</v>
      </c>
      <c r="C23" s="55">
        <v>0</v>
      </c>
      <c r="D23" s="43">
        <f t="shared" si="5"/>
        <v>0</v>
      </c>
      <c r="E23" s="82">
        <v>0</v>
      </c>
      <c r="F23" s="37">
        <f t="shared" si="6"/>
        <v>0</v>
      </c>
      <c r="G23" s="79">
        <v>1</v>
      </c>
      <c r="H23" s="78">
        <f t="shared" si="7"/>
        <v>1</v>
      </c>
      <c r="I23" s="71">
        <f t="shared" si="8"/>
        <v>1</v>
      </c>
      <c r="J23" s="30">
        <f t="shared" si="9"/>
        <v>1</v>
      </c>
      <c r="K23" s="66"/>
      <c r="L23" s="48"/>
    </row>
    <row r="24" spans="1:12" s="11" customFormat="1" x14ac:dyDescent="0.35">
      <c r="A24" s="11" t="s">
        <v>25</v>
      </c>
      <c r="B24" s="52">
        <v>2</v>
      </c>
      <c r="C24" s="55">
        <v>0</v>
      </c>
      <c r="D24" s="43">
        <f t="shared" si="5"/>
        <v>0</v>
      </c>
      <c r="E24" s="82">
        <v>1</v>
      </c>
      <c r="F24" s="37">
        <f t="shared" si="6"/>
        <v>0.5</v>
      </c>
      <c r="G24" s="79">
        <v>0</v>
      </c>
      <c r="H24" s="78">
        <f t="shared" si="7"/>
        <v>0</v>
      </c>
      <c r="I24" s="71">
        <f t="shared" si="8"/>
        <v>1</v>
      </c>
      <c r="J24" s="30">
        <f t="shared" si="9"/>
        <v>0.5</v>
      </c>
      <c r="K24" s="66"/>
      <c r="L24" s="48"/>
    </row>
    <row r="25" spans="1:12" s="11" customFormat="1" x14ac:dyDescent="0.35">
      <c r="A25" s="11" t="s">
        <v>68</v>
      </c>
      <c r="B25" s="52">
        <v>19</v>
      </c>
      <c r="C25" s="55">
        <v>0</v>
      </c>
      <c r="D25" s="43">
        <f t="shared" ref="D25" si="10">C25/B25</f>
        <v>0</v>
      </c>
      <c r="E25" s="82">
        <v>4</v>
      </c>
      <c r="F25" s="37">
        <f t="shared" si="6"/>
        <v>0.21052631578947367</v>
      </c>
      <c r="G25" s="79">
        <v>11</v>
      </c>
      <c r="H25" s="78">
        <f t="shared" si="7"/>
        <v>0.57894736842105265</v>
      </c>
      <c r="I25" s="71">
        <f t="shared" si="8"/>
        <v>15</v>
      </c>
      <c r="J25" s="30">
        <f t="shared" si="9"/>
        <v>0.78947368421052633</v>
      </c>
      <c r="K25" s="66"/>
      <c r="L25" s="48"/>
    </row>
    <row r="26" spans="1:12" s="11" customFormat="1" ht="15.65" customHeight="1" x14ac:dyDescent="0.35">
      <c r="B26" s="64"/>
      <c r="C26" s="65"/>
      <c r="D26" s="48"/>
      <c r="E26" s="48"/>
      <c r="F26" s="48"/>
      <c r="G26" s="66"/>
      <c r="H26" s="48"/>
      <c r="I26" s="66"/>
      <c r="J26" s="48"/>
    </row>
    <row r="27" spans="1:12" s="11" customFormat="1" x14ac:dyDescent="0.35">
      <c r="B27" s="64"/>
      <c r="C27" s="65"/>
      <c r="D27" s="48"/>
      <c r="E27" s="48"/>
      <c r="F27" s="48"/>
      <c r="G27" s="66"/>
      <c r="H27" s="48"/>
      <c r="I27" s="66"/>
      <c r="J27" s="48"/>
    </row>
    <row r="28" spans="1:12" s="11" customFormat="1" x14ac:dyDescent="0.35">
      <c r="B28" s="64"/>
      <c r="C28" s="65"/>
      <c r="D28" s="48"/>
      <c r="E28" s="48"/>
      <c r="F28" s="48"/>
      <c r="G28" s="66"/>
      <c r="H28" s="48"/>
      <c r="I28" s="66"/>
      <c r="J28" s="48"/>
    </row>
    <row r="29" spans="1:12" s="11" customFormat="1" x14ac:dyDescent="0.35">
      <c r="A29" s="99" t="s">
        <v>64</v>
      </c>
      <c r="B29" s="99"/>
      <c r="C29" s="99"/>
      <c r="D29" s="48"/>
      <c r="E29" s="48"/>
      <c r="F29" s="48"/>
      <c r="G29" s="66"/>
      <c r="H29" s="48"/>
      <c r="I29" s="66"/>
      <c r="J29" s="48"/>
    </row>
    <row r="30" spans="1:12" s="11" customFormat="1" ht="109.5" x14ac:dyDescent="0.35">
      <c r="A30" s="1" t="s">
        <v>1</v>
      </c>
      <c r="B30" s="1" t="s">
        <v>2</v>
      </c>
      <c r="C30" s="1" t="s">
        <v>55</v>
      </c>
      <c r="D30" s="1" t="s">
        <v>56</v>
      </c>
      <c r="E30" s="1" t="s">
        <v>70</v>
      </c>
      <c r="F30" s="1" t="s">
        <v>69</v>
      </c>
      <c r="G30" s="1" t="s">
        <v>76</v>
      </c>
      <c r="H30" s="1" t="s">
        <v>77</v>
      </c>
      <c r="I30" s="41" t="s">
        <v>46</v>
      </c>
      <c r="J30" s="41" t="s">
        <v>10</v>
      </c>
      <c r="K30" s="66"/>
      <c r="L30" s="48"/>
    </row>
    <row r="31" spans="1:12" x14ac:dyDescent="0.35">
      <c r="A31" s="57" t="s">
        <v>22</v>
      </c>
      <c r="B31" s="58">
        <v>13</v>
      </c>
      <c r="C31" s="88">
        <v>0</v>
      </c>
      <c r="D31" s="62">
        <f>C31/B31</f>
        <v>0</v>
      </c>
      <c r="E31" s="81">
        <v>7</v>
      </c>
      <c r="F31" s="70">
        <f>E31/B31</f>
        <v>0.53846153846153844</v>
      </c>
      <c r="G31" s="86">
        <v>1</v>
      </c>
      <c r="H31" s="87">
        <f>G31/B31</f>
        <v>7.6923076923076927E-2</v>
      </c>
      <c r="I31" s="80">
        <f>SUM(C31,E31,G31)</f>
        <v>8</v>
      </c>
      <c r="J31" s="63">
        <f>I31/B31</f>
        <v>0.61538461538461542</v>
      </c>
    </row>
    <row r="32" spans="1:12" x14ac:dyDescent="0.35">
      <c r="A32" s="25" t="s">
        <v>23</v>
      </c>
      <c r="B32" s="26">
        <v>1</v>
      </c>
      <c r="C32" s="68">
        <v>0</v>
      </c>
      <c r="D32" s="62">
        <f t="shared" ref="D32:D47" si="11">C32/B32</f>
        <v>0</v>
      </c>
      <c r="E32" s="81">
        <v>0</v>
      </c>
      <c r="F32" s="70">
        <f t="shared" ref="F32:F47" si="12">E32/B32</f>
        <v>0</v>
      </c>
      <c r="G32" s="86">
        <v>1</v>
      </c>
      <c r="H32" s="87">
        <f t="shared" ref="H32:H47" si="13">G32/B32</f>
        <v>1</v>
      </c>
      <c r="I32" s="80">
        <f t="shared" ref="I32:I47" si="14">SUM(C32,E32,G32)</f>
        <v>1</v>
      </c>
      <c r="J32" s="63">
        <f t="shared" ref="J32:J47" si="15">I32/B32</f>
        <v>1</v>
      </c>
    </row>
    <row r="33" spans="1:10" x14ac:dyDescent="0.35">
      <c r="A33" s="46" t="s">
        <v>24</v>
      </c>
      <c r="B33" s="47">
        <v>4</v>
      </c>
      <c r="C33" s="68">
        <v>0</v>
      </c>
      <c r="D33" s="62">
        <f t="shared" si="11"/>
        <v>0</v>
      </c>
      <c r="E33" s="81">
        <v>4</v>
      </c>
      <c r="F33" s="70">
        <f t="shared" si="12"/>
        <v>1</v>
      </c>
      <c r="G33" s="86">
        <v>0</v>
      </c>
      <c r="H33" s="87">
        <f t="shared" si="13"/>
        <v>0</v>
      </c>
      <c r="I33" s="80">
        <f t="shared" si="14"/>
        <v>4</v>
      </c>
      <c r="J33" s="63">
        <f t="shared" si="15"/>
        <v>1</v>
      </c>
    </row>
    <row r="34" spans="1:10" x14ac:dyDescent="0.35">
      <c r="A34" s="25" t="s">
        <v>25</v>
      </c>
      <c r="B34" s="26">
        <v>1</v>
      </c>
      <c r="C34" s="68">
        <v>0</v>
      </c>
      <c r="D34" s="62">
        <f t="shared" si="11"/>
        <v>0</v>
      </c>
      <c r="E34" s="81">
        <v>1</v>
      </c>
      <c r="F34" s="70">
        <f t="shared" si="12"/>
        <v>1</v>
      </c>
      <c r="G34" s="86">
        <v>0</v>
      </c>
      <c r="H34" s="87">
        <f t="shared" si="13"/>
        <v>0</v>
      </c>
      <c r="I34" s="80">
        <f t="shared" si="14"/>
        <v>1</v>
      </c>
      <c r="J34" s="63">
        <f t="shared" si="15"/>
        <v>1</v>
      </c>
    </row>
    <row r="35" spans="1:10" x14ac:dyDescent="0.35">
      <c r="A35" s="46" t="s">
        <v>26</v>
      </c>
      <c r="B35" s="47">
        <v>2</v>
      </c>
      <c r="C35" s="68">
        <v>0</v>
      </c>
      <c r="D35" s="62">
        <f t="shared" si="11"/>
        <v>0</v>
      </c>
      <c r="E35" s="81">
        <v>2</v>
      </c>
      <c r="F35" s="70">
        <f t="shared" si="12"/>
        <v>1</v>
      </c>
      <c r="G35" s="86">
        <v>0</v>
      </c>
      <c r="H35" s="87">
        <f t="shared" si="13"/>
        <v>0</v>
      </c>
      <c r="I35" s="80">
        <f t="shared" si="14"/>
        <v>2</v>
      </c>
      <c r="J35" s="63">
        <f t="shared" si="15"/>
        <v>1</v>
      </c>
    </row>
    <row r="36" spans="1:10" x14ac:dyDescent="0.35">
      <c r="A36" s="25" t="s">
        <v>27</v>
      </c>
      <c r="B36" s="26">
        <v>1</v>
      </c>
      <c r="C36" s="68">
        <v>0</v>
      </c>
      <c r="D36" s="62">
        <f t="shared" si="11"/>
        <v>0</v>
      </c>
      <c r="E36" s="81">
        <v>0</v>
      </c>
      <c r="F36" s="70">
        <f t="shared" si="12"/>
        <v>0</v>
      </c>
      <c r="G36" s="86">
        <v>1</v>
      </c>
      <c r="H36" s="87">
        <f t="shared" si="13"/>
        <v>1</v>
      </c>
      <c r="I36" s="80">
        <f t="shared" si="14"/>
        <v>1</v>
      </c>
      <c r="J36" s="63">
        <f t="shared" si="15"/>
        <v>1</v>
      </c>
    </row>
    <row r="37" spans="1:10" x14ac:dyDescent="0.35">
      <c r="A37" s="46" t="s">
        <v>28</v>
      </c>
      <c r="B37" s="47" t="s">
        <v>32</v>
      </c>
      <c r="C37" s="68" t="s">
        <v>32</v>
      </c>
      <c r="D37" s="62" t="e">
        <f t="shared" si="11"/>
        <v>#VALUE!</v>
      </c>
      <c r="E37" s="81" t="s">
        <v>32</v>
      </c>
      <c r="F37" s="70" t="e">
        <f t="shared" si="12"/>
        <v>#VALUE!</v>
      </c>
      <c r="G37" s="86" t="s">
        <v>32</v>
      </c>
      <c r="H37" s="87" t="e">
        <f t="shared" si="13"/>
        <v>#VALUE!</v>
      </c>
      <c r="I37" s="80">
        <f t="shared" si="14"/>
        <v>0</v>
      </c>
      <c r="J37" s="63" t="e">
        <f t="shared" si="15"/>
        <v>#VALUE!</v>
      </c>
    </row>
    <row r="38" spans="1:10" x14ac:dyDescent="0.35">
      <c r="A38" s="25" t="s">
        <v>29</v>
      </c>
      <c r="B38" s="26">
        <v>2</v>
      </c>
      <c r="C38" s="68">
        <v>0</v>
      </c>
      <c r="D38" s="62">
        <f t="shared" si="11"/>
        <v>0</v>
      </c>
      <c r="E38" s="81">
        <v>1</v>
      </c>
      <c r="F38" s="70">
        <f t="shared" si="12"/>
        <v>0.5</v>
      </c>
      <c r="G38" s="86">
        <v>1</v>
      </c>
      <c r="H38" s="87">
        <f t="shared" si="13"/>
        <v>0.5</v>
      </c>
      <c r="I38" s="80">
        <f t="shared" si="14"/>
        <v>2</v>
      </c>
      <c r="J38" s="63">
        <f t="shared" si="15"/>
        <v>1</v>
      </c>
    </row>
    <row r="39" spans="1:10" x14ac:dyDescent="0.35">
      <c r="A39" s="46" t="s">
        <v>30</v>
      </c>
      <c r="B39" s="47">
        <v>2</v>
      </c>
      <c r="C39" s="68">
        <v>0</v>
      </c>
      <c r="D39" s="62">
        <f t="shared" si="11"/>
        <v>0</v>
      </c>
      <c r="E39" s="81">
        <v>2</v>
      </c>
      <c r="F39" s="70">
        <f t="shared" si="12"/>
        <v>1</v>
      </c>
      <c r="G39" s="86">
        <v>0</v>
      </c>
      <c r="H39" s="87">
        <f t="shared" si="13"/>
        <v>0</v>
      </c>
      <c r="I39" s="80">
        <f t="shared" si="14"/>
        <v>2</v>
      </c>
      <c r="J39" s="63">
        <f t="shared" si="15"/>
        <v>1</v>
      </c>
    </row>
    <row r="40" spans="1:10" x14ac:dyDescent="0.35">
      <c r="A40" s="25" t="s">
        <v>31</v>
      </c>
      <c r="B40" s="26" t="s">
        <v>32</v>
      </c>
      <c r="C40" s="68" t="s">
        <v>32</v>
      </c>
      <c r="D40" s="62" t="e">
        <f t="shared" si="11"/>
        <v>#VALUE!</v>
      </c>
      <c r="E40" s="81" t="s">
        <v>32</v>
      </c>
      <c r="F40" s="70" t="e">
        <f t="shared" si="12"/>
        <v>#VALUE!</v>
      </c>
      <c r="G40" s="86" t="s">
        <v>32</v>
      </c>
      <c r="H40" s="87" t="e">
        <f t="shared" si="13"/>
        <v>#VALUE!</v>
      </c>
      <c r="I40" s="80">
        <f t="shared" si="14"/>
        <v>0</v>
      </c>
      <c r="J40" s="63" t="e">
        <f t="shared" si="15"/>
        <v>#VALUE!</v>
      </c>
    </row>
    <row r="41" spans="1:10" x14ac:dyDescent="0.35">
      <c r="A41" s="46" t="s">
        <v>33</v>
      </c>
      <c r="B41" s="47" t="s">
        <v>32</v>
      </c>
      <c r="C41" s="68" t="s">
        <v>32</v>
      </c>
      <c r="D41" s="62" t="e">
        <f t="shared" si="11"/>
        <v>#VALUE!</v>
      </c>
      <c r="E41" s="81" t="s">
        <v>32</v>
      </c>
      <c r="F41" s="70" t="e">
        <f t="shared" si="12"/>
        <v>#VALUE!</v>
      </c>
      <c r="G41" s="86" t="s">
        <v>32</v>
      </c>
      <c r="H41" s="87" t="e">
        <f t="shared" si="13"/>
        <v>#VALUE!</v>
      </c>
      <c r="I41" s="80">
        <f t="shared" si="14"/>
        <v>0</v>
      </c>
      <c r="J41" s="63" t="e">
        <f t="shared" si="15"/>
        <v>#VALUE!</v>
      </c>
    </row>
    <row r="42" spans="1:10" x14ac:dyDescent="0.35">
      <c r="A42" s="25" t="s">
        <v>34</v>
      </c>
      <c r="B42" s="26" t="s">
        <v>32</v>
      </c>
      <c r="C42" s="68" t="s">
        <v>32</v>
      </c>
      <c r="D42" s="62" t="e">
        <f t="shared" si="11"/>
        <v>#VALUE!</v>
      </c>
      <c r="E42" s="81" t="s">
        <v>32</v>
      </c>
      <c r="F42" s="70" t="e">
        <f t="shared" si="12"/>
        <v>#VALUE!</v>
      </c>
      <c r="G42" s="86" t="s">
        <v>32</v>
      </c>
      <c r="H42" s="87" t="e">
        <f t="shared" si="13"/>
        <v>#VALUE!</v>
      </c>
      <c r="I42" s="80">
        <f t="shared" si="14"/>
        <v>0</v>
      </c>
      <c r="J42" s="63" t="e">
        <f t="shared" si="15"/>
        <v>#VALUE!</v>
      </c>
    </row>
    <row r="43" spans="1:10" x14ac:dyDescent="0.35">
      <c r="A43" s="46" t="s">
        <v>35</v>
      </c>
      <c r="B43" s="47" t="s">
        <v>32</v>
      </c>
      <c r="C43" s="68" t="s">
        <v>32</v>
      </c>
      <c r="D43" s="62" t="e">
        <f t="shared" si="11"/>
        <v>#VALUE!</v>
      </c>
      <c r="E43" s="81" t="s">
        <v>32</v>
      </c>
      <c r="F43" s="70" t="e">
        <f t="shared" si="12"/>
        <v>#VALUE!</v>
      </c>
      <c r="G43" s="86" t="s">
        <v>32</v>
      </c>
      <c r="H43" s="87" t="e">
        <f t="shared" si="13"/>
        <v>#VALUE!</v>
      </c>
      <c r="I43" s="80">
        <f t="shared" si="14"/>
        <v>0</v>
      </c>
      <c r="J43" s="63" t="e">
        <f t="shared" si="15"/>
        <v>#VALUE!</v>
      </c>
    </row>
    <row r="44" spans="1:10" x14ac:dyDescent="0.35">
      <c r="A44" s="25" t="s">
        <v>36</v>
      </c>
      <c r="B44" s="26">
        <v>5</v>
      </c>
      <c r="C44" s="68">
        <v>0</v>
      </c>
      <c r="D44" s="62">
        <f t="shared" si="11"/>
        <v>0</v>
      </c>
      <c r="E44" s="81">
        <v>2</v>
      </c>
      <c r="F44" s="70">
        <f t="shared" si="12"/>
        <v>0.4</v>
      </c>
      <c r="G44" s="86">
        <v>2</v>
      </c>
      <c r="H44" s="87">
        <f t="shared" si="13"/>
        <v>0.4</v>
      </c>
      <c r="I44" s="80">
        <f t="shared" si="14"/>
        <v>4</v>
      </c>
      <c r="J44" s="63">
        <f t="shared" si="15"/>
        <v>0.8</v>
      </c>
    </row>
    <row r="45" spans="1:10" x14ac:dyDescent="0.35">
      <c r="A45" s="46" t="s">
        <v>37</v>
      </c>
      <c r="B45" s="47">
        <v>1</v>
      </c>
      <c r="C45" s="68">
        <v>1</v>
      </c>
      <c r="D45" s="62">
        <f t="shared" si="11"/>
        <v>1</v>
      </c>
      <c r="E45" s="81">
        <v>0</v>
      </c>
      <c r="F45" s="70">
        <f t="shared" si="12"/>
        <v>0</v>
      </c>
      <c r="G45" s="86">
        <v>0</v>
      </c>
      <c r="H45" s="87">
        <f t="shared" si="13"/>
        <v>0</v>
      </c>
      <c r="I45" s="80">
        <f t="shared" si="14"/>
        <v>1</v>
      </c>
      <c r="J45" s="63">
        <f t="shared" si="15"/>
        <v>1</v>
      </c>
    </row>
    <row r="46" spans="1:10" x14ac:dyDescent="0.35">
      <c r="A46" s="25" t="s">
        <v>51</v>
      </c>
      <c r="B46" s="26">
        <v>1</v>
      </c>
      <c r="C46" s="68">
        <v>0</v>
      </c>
      <c r="D46" s="62">
        <f t="shared" si="11"/>
        <v>0</v>
      </c>
      <c r="E46" s="81">
        <v>0</v>
      </c>
      <c r="F46" s="70">
        <f t="shared" si="12"/>
        <v>0</v>
      </c>
      <c r="G46" s="86">
        <v>0</v>
      </c>
      <c r="H46" s="87">
        <f t="shared" si="13"/>
        <v>0</v>
      </c>
      <c r="I46" s="80">
        <f t="shared" si="14"/>
        <v>0</v>
      </c>
      <c r="J46" s="63">
        <f t="shared" si="15"/>
        <v>0</v>
      </c>
    </row>
    <row r="47" spans="1:10" x14ac:dyDescent="0.35">
      <c r="A47" s="46" t="s">
        <v>38</v>
      </c>
      <c r="B47" s="47">
        <v>12</v>
      </c>
      <c r="C47" s="68">
        <v>4</v>
      </c>
      <c r="D47" s="62">
        <f t="shared" si="11"/>
        <v>0.33333333333333331</v>
      </c>
      <c r="E47" s="81">
        <v>5</v>
      </c>
      <c r="F47" s="70">
        <f t="shared" si="12"/>
        <v>0.41666666666666669</v>
      </c>
      <c r="G47" s="86">
        <v>2</v>
      </c>
      <c r="H47" s="87">
        <f t="shared" si="13"/>
        <v>0.16666666666666666</v>
      </c>
      <c r="I47" s="80">
        <f t="shared" si="14"/>
        <v>11</v>
      </c>
      <c r="J47" s="63">
        <f t="shared" si="15"/>
        <v>0.91666666666666663</v>
      </c>
    </row>
    <row r="48" spans="1:10" x14ac:dyDescent="0.35">
      <c r="H48" s="48"/>
    </row>
  </sheetData>
  <mergeCells count="4">
    <mergeCell ref="A1:H1"/>
    <mergeCell ref="A15:H15"/>
    <mergeCell ref="A16:D16"/>
    <mergeCell ref="A29:C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BA7C1-B57E-4FCB-9E66-800C70E22F1D}">
  <dimension ref="A1:J52"/>
  <sheetViews>
    <sheetView topLeftCell="A32" workbookViewId="0">
      <selection activeCell="A2" sqref="A2"/>
    </sheetView>
  </sheetViews>
  <sheetFormatPr defaultRowHeight="14.5" x14ac:dyDescent="0.35"/>
  <cols>
    <col min="1" max="1" width="20" bestFit="1" customWidth="1"/>
  </cols>
  <sheetData>
    <row r="1" spans="1:8" x14ac:dyDescent="0.35">
      <c r="A1" s="94" t="s">
        <v>71</v>
      </c>
      <c r="B1" s="94"/>
      <c r="C1" s="94"/>
      <c r="D1" s="94"/>
      <c r="E1" s="94"/>
      <c r="F1" s="94"/>
      <c r="G1" s="94"/>
      <c r="H1" s="94"/>
    </row>
    <row r="2" spans="1:8" s="35" customFormat="1" ht="109.5" x14ac:dyDescent="0.35">
      <c r="A2" s="1" t="s">
        <v>1</v>
      </c>
      <c r="B2" s="1" t="s">
        <v>2</v>
      </c>
      <c r="C2" s="1" t="s">
        <v>70</v>
      </c>
      <c r="D2" s="1" t="s">
        <v>69</v>
      </c>
      <c r="E2" s="1" t="s">
        <v>76</v>
      </c>
      <c r="F2" s="1" t="s">
        <v>77</v>
      </c>
      <c r="G2" s="41" t="s">
        <v>46</v>
      </c>
      <c r="H2" s="41" t="s">
        <v>10</v>
      </c>
    </row>
    <row r="3" spans="1:8" x14ac:dyDescent="0.35">
      <c r="A3" s="3" t="s">
        <v>11</v>
      </c>
      <c r="B3" s="4">
        <v>15</v>
      </c>
      <c r="C3" s="82">
        <v>0</v>
      </c>
      <c r="D3" s="37">
        <f>C3/B3</f>
        <v>0</v>
      </c>
      <c r="E3" s="92">
        <v>5</v>
      </c>
      <c r="F3" s="89">
        <f>E3/B3</f>
        <v>0.33333333333333331</v>
      </c>
      <c r="G3" s="71">
        <f>E3+C3</f>
        <v>5</v>
      </c>
      <c r="H3" s="30">
        <f t="shared" ref="H3:H13" si="0">G3/B3</f>
        <v>0.33333333333333331</v>
      </c>
    </row>
    <row r="4" spans="1:8" ht="14.25" customHeight="1" x14ac:dyDescent="0.35">
      <c r="A4" s="39" t="s">
        <v>12</v>
      </c>
      <c r="B4" s="13">
        <v>2</v>
      </c>
      <c r="C4" s="82">
        <v>0</v>
      </c>
      <c r="D4" s="37">
        <f t="shared" ref="D4:D13" si="1">C4/B4</f>
        <v>0</v>
      </c>
      <c r="E4" s="92">
        <v>0</v>
      </c>
      <c r="F4" s="89">
        <f t="shared" ref="F4:F13" si="2">E4/B4</f>
        <v>0</v>
      </c>
      <c r="G4" s="71">
        <f t="shared" ref="G4:G13" si="3">E4+C4</f>
        <v>0</v>
      </c>
      <c r="H4" s="30">
        <f t="shared" si="0"/>
        <v>0</v>
      </c>
    </row>
    <row r="5" spans="1:8" x14ac:dyDescent="0.35">
      <c r="A5" s="3" t="s">
        <v>13</v>
      </c>
      <c r="B5" s="4">
        <v>24</v>
      </c>
      <c r="C5" s="82">
        <v>0</v>
      </c>
      <c r="D5" s="37">
        <f t="shared" si="1"/>
        <v>0</v>
      </c>
      <c r="E5" s="92">
        <v>4</v>
      </c>
      <c r="F5" s="89">
        <f t="shared" si="2"/>
        <v>0.16666666666666666</v>
      </c>
      <c r="G5" s="71">
        <f t="shared" si="3"/>
        <v>4</v>
      </c>
      <c r="H5" s="30">
        <f t="shared" si="0"/>
        <v>0.16666666666666666</v>
      </c>
    </row>
    <row r="6" spans="1:8" x14ac:dyDescent="0.35">
      <c r="A6" s="39" t="s">
        <v>14</v>
      </c>
      <c r="B6" s="13">
        <v>14</v>
      </c>
      <c r="C6" s="82">
        <v>0</v>
      </c>
      <c r="D6" s="37">
        <f t="shared" si="1"/>
        <v>0</v>
      </c>
      <c r="E6" s="92">
        <v>2</v>
      </c>
      <c r="F6" s="89">
        <f t="shared" si="2"/>
        <v>0.14285714285714285</v>
      </c>
      <c r="G6" s="71">
        <f t="shared" si="3"/>
        <v>2</v>
      </c>
      <c r="H6" s="30">
        <f t="shared" si="0"/>
        <v>0.14285714285714285</v>
      </c>
    </row>
    <row r="7" spans="1:8" ht="14.25" customHeight="1" x14ac:dyDescent="0.35">
      <c r="A7" s="3" t="s">
        <v>40</v>
      </c>
      <c r="B7" s="4">
        <v>8</v>
      </c>
      <c r="C7" s="82">
        <v>0</v>
      </c>
      <c r="D7" s="37">
        <f t="shared" si="1"/>
        <v>0</v>
      </c>
      <c r="E7" s="92">
        <v>3</v>
      </c>
      <c r="F7" s="89">
        <f t="shared" si="2"/>
        <v>0.375</v>
      </c>
      <c r="G7" s="71">
        <f t="shared" si="3"/>
        <v>3</v>
      </c>
      <c r="H7" s="30">
        <f t="shared" si="0"/>
        <v>0.375</v>
      </c>
    </row>
    <row r="8" spans="1:8" x14ac:dyDescent="0.35">
      <c r="A8" s="39" t="s">
        <v>16</v>
      </c>
      <c r="B8" s="13">
        <v>7</v>
      </c>
      <c r="C8" s="82">
        <v>0</v>
      </c>
      <c r="D8" s="37">
        <f t="shared" si="1"/>
        <v>0</v>
      </c>
      <c r="E8" s="92">
        <v>1</v>
      </c>
      <c r="F8" s="89">
        <f t="shared" si="2"/>
        <v>0.14285714285714285</v>
      </c>
      <c r="G8" s="71">
        <f t="shared" si="3"/>
        <v>1</v>
      </c>
      <c r="H8" s="30">
        <f t="shared" si="0"/>
        <v>0.14285714285714285</v>
      </c>
    </row>
    <row r="9" spans="1:8" ht="15.75" customHeight="1" x14ac:dyDescent="0.35">
      <c r="A9" s="3" t="s">
        <v>79</v>
      </c>
      <c r="B9" s="4">
        <v>23</v>
      </c>
      <c r="C9" s="82">
        <v>0</v>
      </c>
      <c r="D9" s="37">
        <f t="shared" si="1"/>
        <v>0</v>
      </c>
      <c r="E9" s="92">
        <v>2</v>
      </c>
      <c r="F9" s="89">
        <f t="shared" si="2"/>
        <v>8.6956521739130432E-2</v>
      </c>
      <c r="G9" s="71">
        <f t="shared" si="3"/>
        <v>2</v>
      </c>
      <c r="H9" s="30">
        <f t="shared" si="0"/>
        <v>8.6956521739130432E-2</v>
      </c>
    </row>
    <row r="10" spans="1:8" ht="17.25" customHeight="1" x14ac:dyDescent="0.35">
      <c r="A10" s="39" t="s">
        <v>18</v>
      </c>
      <c r="B10" s="13">
        <v>63</v>
      </c>
      <c r="C10" s="82">
        <v>0</v>
      </c>
      <c r="D10" s="37">
        <f t="shared" si="1"/>
        <v>0</v>
      </c>
      <c r="E10" s="92">
        <v>3</v>
      </c>
      <c r="F10" s="89">
        <f t="shared" si="2"/>
        <v>4.7619047619047616E-2</v>
      </c>
      <c r="G10" s="71">
        <f t="shared" si="3"/>
        <v>3</v>
      </c>
      <c r="H10" s="30">
        <f t="shared" si="0"/>
        <v>4.7619047619047616E-2</v>
      </c>
    </row>
    <row r="11" spans="1:8" ht="17.25" customHeight="1" x14ac:dyDescent="0.35">
      <c r="A11" s="39" t="s">
        <v>61</v>
      </c>
      <c r="B11" s="13">
        <v>41</v>
      </c>
      <c r="C11" s="82">
        <v>0</v>
      </c>
      <c r="D11" s="37">
        <f t="shared" si="1"/>
        <v>0</v>
      </c>
      <c r="E11" s="92">
        <v>5</v>
      </c>
      <c r="F11" s="89">
        <f t="shared" si="2"/>
        <v>0.12195121951219512</v>
      </c>
      <c r="G11" s="71">
        <f t="shared" si="3"/>
        <v>5</v>
      </c>
      <c r="H11" s="30">
        <f t="shared" si="0"/>
        <v>0.12195121951219512</v>
      </c>
    </row>
    <row r="12" spans="1:8" x14ac:dyDescent="0.35">
      <c r="A12" s="3" t="s">
        <v>19</v>
      </c>
      <c r="B12" s="4">
        <v>26</v>
      </c>
      <c r="C12" s="82">
        <v>0</v>
      </c>
      <c r="D12" s="37">
        <f t="shared" si="1"/>
        <v>0</v>
      </c>
      <c r="E12" s="92">
        <v>6</v>
      </c>
      <c r="F12" s="89">
        <f t="shared" si="2"/>
        <v>0.23076923076923078</v>
      </c>
      <c r="G12" s="71">
        <f t="shared" si="3"/>
        <v>6</v>
      </c>
      <c r="H12" s="30">
        <f t="shared" si="0"/>
        <v>0.23076923076923078</v>
      </c>
    </row>
    <row r="13" spans="1:8" x14ac:dyDescent="0.35">
      <c r="A13" s="39" t="s">
        <v>20</v>
      </c>
      <c r="B13" s="13">
        <v>24</v>
      </c>
      <c r="C13" s="82">
        <v>0</v>
      </c>
      <c r="D13" s="37">
        <f t="shared" si="1"/>
        <v>0</v>
      </c>
      <c r="E13" s="92">
        <v>3</v>
      </c>
      <c r="F13" s="89">
        <f t="shared" si="2"/>
        <v>0.125</v>
      </c>
      <c r="G13" s="71">
        <f t="shared" si="3"/>
        <v>3</v>
      </c>
      <c r="H13" s="30">
        <f t="shared" si="0"/>
        <v>0.125</v>
      </c>
    </row>
    <row r="14" spans="1:8" x14ac:dyDescent="0.35">
      <c r="A14" s="17"/>
      <c r="B14" s="17"/>
      <c r="C14" s="17"/>
      <c r="D14" s="18"/>
      <c r="E14" s="18"/>
      <c r="F14" s="18"/>
      <c r="G14" s="16"/>
    </row>
    <row r="15" spans="1:8" x14ac:dyDescent="0.35">
      <c r="A15" s="94" t="s">
        <v>72</v>
      </c>
      <c r="B15" s="94"/>
      <c r="C15" s="94"/>
      <c r="D15" s="94"/>
      <c r="E15" s="94"/>
      <c r="F15" s="94"/>
      <c r="G15" s="94"/>
      <c r="H15" s="94"/>
    </row>
    <row r="16" spans="1:8" s="50" customFormat="1" x14ac:dyDescent="0.35">
      <c r="A16" s="98" t="s">
        <v>63</v>
      </c>
      <c r="B16" s="98"/>
      <c r="C16" s="98"/>
      <c r="D16" s="98"/>
      <c r="E16" s="67"/>
      <c r="F16" s="67"/>
      <c r="G16" s="67"/>
      <c r="H16" s="67"/>
    </row>
    <row r="17" spans="1:10" ht="109.5" x14ac:dyDescent="0.35">
      <c r="A17" s="1" t="s">
        <v>1</v>
      </c>
      <c r="B17" s="1" t="s">
        <v>2</v>
      </c>
      <c r="C17" s="1" t="s">
        <v>70</v>
      </c>
      <c r="D17" s="1" t="s">
        <v>69</v>
      </c>
      <c r="E17" s="1" t="s">
        <v>76</v>
      </c>
      <c r="F17" s="1" t="s">
        <v>77</v>
      </c>
      <c r="G17" s="1" t="s">
        <v>46</v>
      </c>
      <c r="H17" s="1" t="s">
        <v>10</v>
      </c>
    </row>
    <row r="18" spans="1:10" x14ac:dyDescent="0.35">
      <c r="A18" s="22" t="s">
        <v>52</v>
      </c>
      <c r="B18" s="23">
        <v>37</v>
      </c>
      <c r="C18" s="82">
        <v>0</v>
      </c>
      <c r="D18" s="37">
        <f>C18/B18</f>
        <v>0</v>
      </c>
      <c r="E18" s="92">
        <v>2</v>
      </c>
      <c r="F18" s="89">
        <f>E18/B18</f>
        <v>5.4054054054054057E-2</v>
      </c>
      <c r="G18" s="71">
        <f>E18+C18</f>
        <v>2</v>
      </c>
      <c r="H18" s="30">
        <f>G18/B18</f>
        <v>5.4054054054054057E-2</v>
      </c>
    </row>
    <row r="19" spans="1:10" x14ac:dyDescent="0.35">
      <c r="A19" s="25" t="s">
        <v>58</v>
      </c>
      <c r="B19" s="26">
        <v>1</v>
      </c>
      <c r="C19" s="82">
        <v>0</v>
      </c>
      <c r="D19" s="37">
        <f t="shared" ref="D19:D30" si="4">C19/B19</f>
        <v>0</v>
      </c>
      <c r="E19" s="92">
        <v>0</v>
      </c>
      <c r="F19" s="89">
        <f t="shared" ref="F19:F30" si="5">E19/B19</f>
        <v>0</v>
      </c>
      <c r="G19" s="71">
        <f t="shared" ref="G19:G30" si="6">E19+C19</f>
        <v>0</v>
      </c>
      <c r="H19" s="30">
        <f t="shared" ref="H19:H30" si="7">G19/B19</f>
        <v>0</v>
      </c>
    </row>
    <row r="20" spans="1:10" x14ac:dyDescent="0.35">
      <c r="A20" s="51" t="s">
        <v>59</v>
      </c>
      <c r="B20" s="52" t="s">
        <v>32</v>
      </c>
      <c r="C20" s="82" t="s">
        <v>32</v>
      </c>
      <c r="D20" s="37" t="e">
        <f t="shared" si="4"/>
        <v>#VALUE!</v>
      </c>
      <c r="E20" s="92" t="s">
        <v>32</v>
      </c>
      <c r="F20" s="89" t="e">
        <f t="shared" si="5"/>
        <v>#VALUE!</v>
      </c>
      <c r="G20" s="71" t="e">
        <f t="shared" si="6"/>
        <v>#VALUE!</v>
      </c>
      <c r="H20" s="30" t="e">
        <f t="shared" si="7"/>
        <v>#VALUE!</v>
      </c>
    </row>
    <row r="21" spans="1:10" s="11" customFormat="1" x14ac:dyDescent="0.35">
      <c r="A21" s="69" t="s">
        <v>67</v>
      </c>
      <c r="B21" s="52" t="s">
        <v>32</v>
      </c>
      <c r="C21" s="82" t="s">
        <v>32</v>
      </c>
      <c r="D21" s="37" t="e">
        <f t="shared" si="4"/>
        <v>#VALUE!</v>
      </c>
      <c r="E21" s="92" t="s">
        <v>32</v>
      </c>
      <c r="F21" s="89" t="e">
        <f t="shared" si="5"/>
        <v>#VALUE!</v>
      </c>
      <c r="G21" s="71" t="e">
        <f t="shared" si="6"/>
        <v>#VALUE!</v>
      </c>
      <c r="H21" s="30" t="e">
        <f t="shared" si="7"/>
        <v>#VALUE!</v>
      </c>
      <c r="I21" s="66"/>
      <c r="J21" s="48"/>
    </row>
    <row r="22" spans="1:10" s="11" customFormat="1" x14ac:dyDescent="0.35">
      <c r="A22" s="11" t="s">
        <v>29</v>
      </c>
      <c r="B22" s="52">
        <v>3</v>
      </c>
      <c r="C22" s="82">
        <v>0</v>
      </c>
      <c r="D22" s="37">
        <f t="shared" si="4"/>
        <v>0</v>
      </c>
      <c r="E22" s="92">
        <v>1</v>
      </c>
      <c r="F22" s="89">
        <f t="shared" si="5"/>
        <v>0.33333333333333331</v>
      </c>
      <c r="G22" s="71">
        <f t="shared" si="6"/>
        <v>1</v>
      </c>
      <c r="H22" s="30">
        <f t="shared" si="7"/>
        <v>0.33333333333333331</v>
      </c>
      <c r="I22" s="66"/>
      <c r="J22" s="48"/>
    </row>
    <row r="23" spans="1:10" s="11" customFormat="1" x14ac:dyDescent="0.35">
      <c r="A23" s="11" t="s">
        <v>26</v>
      </c>
      <c r="B23" s="52">
        <v>3</v>
      </c>
      <c r="C23" s="82">
        <v>0</v>
      </c>
      <c r="D23" s="37">
        <f t="shared" ref="D23" si="8">C23/B23</f>
        <v>0</v>
      </c>
      <c r="E23" s="92">
        <v>0</v>
      </c>
      <c r="F23" s="89">
        <f t="shared" ref="F23" si="9">E23/B23</f>
        <v>0</v>
      </c>
      <c r="G23" s="71">
        <f t="shared" ref="G23" si="10">E23+C23</f>
        <v>0</v>
      </c>
      <c r="H23" s="30">
        <f t="shared" ref="H23" si="11">G23/B23</f>
        <v>0</v>
      </c>
      <c r="I23" s="66"/>
      <c r="J23" s="48"/>
    </row>
    <row r="24" spans="1:10" s="11" customFormat="1" x14ac:dyDescent="0.35">
      <c r="A24" s="11" t="s">
        <v>25</v>
      </c>
      <c r="B24" s="52">
        <v>1</v>
      </c>
      <c r="C24" s="82">
        <v>0</v>
      </c>
      <c r="D24" s="37">
        <f t="shared" si="4"/>
        <v>0</v>
      </c>
      <c r="E24" s="92">
        <v>0</v>
      </c>
      <c r="F24" s="89">
        <f t="shared" si="5"/>
        <v>0</v>
      </c>
      <c r="G24" s="71">
        <f t="shared" si="6"/>
        <v>0</v>
      </c>
      <c r="H24" s="30">
        <f t="shared" si="7"/>
        <v>0</v>
      </c>
      <c r="I24" s="66"/>
      <c r="J24" s="48"/>
    </row>
    <row r="25" spans="1:10" s="11" customFormat="1" x14ac:dyDescent="0.35">
      <c r="A25" s="11" t="s">
        <v>24</v>
      </c>
      <c r="B25" s="52">
        <v>1</v>
      </c>
      <c r="C25" s="82">
        <v>0</v>
      </c>
      <c r="D25" s="37">
        <f t="shared" ref="D25" si="12">C25/B25</f>
        <v>0</v>
      </c>
      <c r="E25" s="92">
        <v>0</v>
      </c>
      <c r="F25" s="89">
        <f t="shared" ref="F25" si="13">E25/B25</f>
        <v>0</v>
      </c>
      <c r="G25" s="71">
        <f t="shared" ref="G25" si="14">E25+C25</f>
        <v>0</v>
      </c>
      <c r="H25" s="30">
        <f t="shared" ref="H25" si="15">G25/B25</f>
        <v>0</v>
      </c>
      <c r="I25" s="66"/>
      <c r="J25" s="48"/>
    </row>
    <row r="26" spans="1:10" s="11" customFormat="1" x14ac:dyDescent="0.35">
      <c r="A26" s="11" t="s">
        <v>27</v>
      </c>
      <c r="B26" s="52">
        <v>1</v>
      </c>
      <c r="C26" s="82">
        <v>0</v>
      </c>
      <c r="D26" s="37">
        <f t="shared" si="4"/>
        <v>0</v>
      </c>
      <c r="E26" s="92">
        <v>0</v>
      </c>
      <c r="F26" s="89">
        <f t="shared" si="5"/>
        <v>0</v>
      </c>
      <c r="G26" s="71">
        <f t="shared" si="6"/>
        <v>0</v>
      </c>
      <c r="H26" s="30">
        <f t="shared" si="7"/>
        <v>0</v>
      </c>
      <c r="I26" s="66"/>
      <c r="J26" s="48"/>
    </row>
    <row r="27" spans="1:10" s="11" customFormat="1" x14ac:dyDescent="0.35">
      <c r="A27" s="11" t="s">
        <v>23</v>
      </c>
      <c r="B27" s="52">
        <v>1</v>
      </c>
      <c r="C27" s="82">
        <v>0</v>
      </c>
      <c r="D27" s="37">
        <f t="shared" ref="D27" si="16">C27/B27</f>
        <v>0</v>
      </c>
      <c r="E27" s="92">
        <v>0</v>
      </c>
      <c r="F27" s="89">
        <f t="shared" ref="F27" si="17">E27/B27</f>
        <v>0</v>
      </c>
      <c r="G27" s="71">
        <f t="shared" ref="G27" si="18">E27+C27</f>
        <v>0</v>
      </c>
      <c r="H27" s="30">
        <f t="shared" ref="H27" si="19">G27/B27</f>
        <v>0</v>
      </c>
      <c r="I27" s="66"/>
      <c r="J27" s="48"/>
    </row>
    <row r="28" spans="1:10" s="11" customFormat="1" x14ac:dyDescent="0.35">
      <c r="A28" s="11" t="s">
        <v>68</v>
      </c>
      <c r="B28" s="52">
        <v>38</v>
      </c>
      <c r="C28" s="82">
        <v>1</v>
      </c>
      <c r="D28" s="37">
        <f t="shared" si="4"/>
        <v>2.6315789473684209E-2</v>
      </c>
      <c r="E28" s="92">
        <v>0</v>
      </c>
      <c r="F28" s="89">
        <f t="shared" si="5"/>
        <v>0</v>
      </c>
      <c r="G28" s="71">
        <f t="shared" si="6"/>
        <v>1</v>
      </c>
      <c r="H28" s="30">
        <f t="shared" si="7"/>
        <v>2.6315789473684209E-2</v>
      </c>
      <c r="I28" s="66"/>
      <c r="J28" s="48"/>
    </row>
    <row r="29" spans="1:10" s="11" customFormat="1" x14ac:dyDescent="0.35">
      <c r="A29" s="11" t="s">
        <v>78</v>
      </c>
      <c r="B29" s="52">
        <v>2</v>
      </c>
      <c r="C29" s="82">
        <v>0</v>
      </c>
      <c r="D29" s="37">
        <f t="shared" ref="D29" si="20">C29/B29</f>
        <v>0</v>
      </c>
      <c r="E29" s="92">
        <v>1</v>
      </c>
      <c r="F29" s="89">
        <f t="shared" ref="F29" si="21">E29/B29</f>
        <v>0.5</v>
      </c>
      <c r="G29" s="71">
        <f t="shared" ref="G29" si="22">E29+C29</f>
        <v>1</v>
      </c>
      <c r="H29" s="30">
        <f t="shared" ref="H29" si="23">G29/B29</f>
        <v>0.5</v>
      </c>
      <c r="I29" s="66"/>
      <c r="J29" s="48"/>
    </row>
    <row r="30" spans="1:10" s="11" customFormat="1" ht="15.65" customHeight="1" x14ac:dyDescent="0.35">
      <c r="A30" s="11" t="s">
        <v>34</v>
      </c>
      <c r="B30" s="52">
        <v>2</v>
      </c>
      <c r="C30" s="82">
        <v>1</v>
      </c>
      <c r="D30" s="37">
        <f t="shared" si="4"/>
        <v>0.5</v>
      </c>
      <c r="E30" s="92">
        <v>0</v>
      </c>
      <c r="F30" s="89">
        <f t="shared" si="5"/>
        <v>0</v>
      </c>
      <c r="G30" s="71">
        <f t="shared" si="6"/>
        <v>1</v>
      </c>
      <c r="H30" s="30">
        <f t="shared" si="7"/>
        <v>0.5</v>
      </c>
      <c r="I30" s="66"/>
      <c r="J30" s="48"/>
    </row>
    <row r="31" spans="1:10" s="11" customFormat="1" x14ac:dyDescent="0.35">
      <c r="B31" s="64"/>
      <c r="C31" s="65"/>
      <c r="D31" s="48"/>
      <c r="E31" s="48"/>
      <c r="F31" s="48"/>
      <c r="G31" s="66"/>
      <c r="H31" s="48"/>
      <c r="I31" s="66"/>
      <c r="J31" s="48"/>
    </row>
    <row r="32" spans="1:10" s="11" customFormat="1" x14ac:dyDescent="0.35">
      <c r="B32" s="64"/>
      <c r="C32" s="65"/>
      <c r="D32" s="48"/>
      <c r="E32" s="48"/>
      <c r="F32" s="48"/>
      <c r="G32" s="66"/>
      <c r="H32" s="48"/>
      <c r="I32" s="66"/>
      <c r="J32" s="48"/>
    </row>
    <row r="33" spans="1:10" s="11" customFormat="1" x14ac:dyDescent="0.35">
      <c r="A33" s="99" t="s">
        <v>64</v>
      </c>
      <c r="B33" s="99"/>
      <c r="C33" s="99"/>
      <c r="D33" s="48"/>
      <c r="E33" s="48"/>
      <c r="F33" s="48"/>
      <c r="G33" s="66"/>
      <c r="H33" s="48"/>
      <c r="I33" s="66"/>
      <c r="J33" s="48"/>
    </row>
    <row r="34" spans="1:10" s="11" customFormat="1" ht="109.5" x14ac:dyDescent="0.35">
      <c r="A34" s="1" t="s">
        <v>1</v>
      </c>
      <c r="B34" s="1" t="s">
        <v>2</v>
      </c>
      <c r="C34" s="1" t="s">
        <v>70</v>
      </c>
      <c r="D34" s="1" t="s">
        <v>69</v>
      </c>
      <c r="E34" s="1" t="s">
        <v>76</v>
      </c>
      <c r="F34" s="1" t="s">
        <v>77</v>
      </c>
      <c r="G34" s="1" t="s">
        <v>46</v>
      </c>
      <c r="H34" s="1" t="s">
        <v>10</v>
      </c>
      <c r="I34" s="66"/>
      <c r="J34" s="48"/>
    </row>
    <row r="35" spans="1:10" x14ac:dyDescent="0.35">
      <c r="A35" s="46" t="s">
        <v>22</v>
      </c>
      <c r="B35" s="47">
        <v>15</v>
      </c>
      <c r="C35" s="82">
        <v>0</v>
      </c>
      <c r="D35" s="37">
        <f>C35/B35</f>
        <v>0</v>
      </c>
      <c r="E35" s="92">
        <v>3</v>
      </c>
      <c r="F35" s="89">
        <f>E35/B35</f>
        <v>0.2</v>
      </c>
      <c r="G35" s="91">
        <f>C35+E35</f>
        <v>3</v>
      </c>
      <c r="H35" s="93">
        <f>G35/B35</f>
        <v>0.2</v>
      </c>
    </row>
    <row r="36" spans="1:10" x14ac:dyDescent="0.35">
      <c r="A36" s="25" t="s">
        <v>23</v>
      </c>
      <c r="B36" s="26" t="s">
        <v>32</v>
      </c>
      <c r="C36" s="82"/>
      <c r="D36" s="37" t="e">
        <f t="shared" ref="D36:D51" si="24">C36/B36</f>
        <v>#VALUE!</v>
      </c>
      <c r="E36" s="90"/>
      <c r="F36" s="89" t="e">
        <f t="shared" ref="F36:F51" si="25">E36/B36</f>
        <v>#VALUE!</v>
      </c>
      <c r="G36" s="91">
        <f t="shared" ref="G36:G51" si="26">C36+E36</f>
        <v>0</v>
      </c>
      <c r="H36" s="93" t="e">
        <f t="shared" ref="H36:H51" si="27">G36/B36</f>
        <v>#VALUE!</v>
      </c>
    </row>
    <row r="37" spans="1:10" x14ac:dyDescent="0.35">
      <c r="A37" s="46" t="s">
        <v>24</v>
      </c>
      <c r="B37" s="47">
        <v>2</v>
      </c>
      <c r="C37" s="82">
        <v>0</v>
      </c>
      <c r="D37" s="37">
        <f t="shared" si="24"/>
        <v>0</v>
      </c>
      <c r="E37" s="90">
        <v>0</v>
      </c>
      <c r="F37" s="89">
        <f t="shared" si="25"/>
        <v>0</v>
      </c>
      <c r="G37" s="91">
        <f t="shared" si="26"/>
        <v>0</v>
      </c>
      <c r="H37" s="93">
        <f t="shared" si="27"/>
        <v>0</v>
      </c>
    </row>
    <row r="38" spans="1:10" x14ac:dyDescent="0.35">
      <c r="A38" s="25" t="s">
        <v>25</v>
      </c>
      <c r="B38" s="26">
        <v>1</v>
      </c>
      <c r="C38" s="82">
        <v>0</v>
      </c>
      <c r="D38" s="37">
        <f t="shared" si="24"/>
        <v>0</v>
      </c>
      <c r="E38" s="90">
        <v>0</v>
      </c>
      <c r="F38" s="89">
        <f t="shared" si="25"/>
        <v>0</v>
      </c>
      <c r="G38" s="91">
        <f t="shared" si="26"/>
        <v>0</v>
      </c>
      <c r="H38" s="93">
        <f t="shared" si="27"/>
        <v>0</v>
      </c>
    </row>
    <row r="39" spans="1:10" x14ac:dyDescent="0.35">
      <c r="A39" s="46" t="s">
        <v>26</v>
      </c>
      <c r="B39" s="47">
        <v>1</v>
      </c>
      <c r="C39" s="82">
        <v>0</v>
      </c>
      <c r="D39" s="37">
        <f t="shared" si="24"/>
        <v>0</v>
      </c>
      <c r="E39" s="90">
        <v>0</v>
      </c>
      <c r="F39" s="89">
        <f t="shared" si="25"/>
        <v>0</v>
      </c>
      <c r="G39" s="91">
        <f t="shared" si="26"/>
        <v>0</v>
      </c>
      <c r="H39" s="93">
        <f t="shared" si="27"/>
        <v>0</v>
      </c>
    </row>
    <row r="40" spans="1:10" x14ac:dyDescent="0.35">
      <c r="A40" s="25" t="s">
        <v>27</v>
      </c>
      <c r="B40" s="26" t="s">
        <v>32</v>
      </c>
      <c r="C40" s="82" t="s">
        <v>32</v>
      </c>
      <c r="D40" s="37" t="e">
        <f t="shared" si="24"/>
        <v>#VALUE!</v>
      </c>
      <c r="E40" s="90" t="s">
        <v>32</v>
      </c>
      <c r="F40" s="89" t="e">
        <f t="shared" si="25"/>
        <v>#VALUE!</v>
      </c>
      <c r="G40" s="91" t="e">
        <f t="shared" si="26"/>
        <v>#VALUE!</v>
      </c>
      <c r="H40" s="93" t="e">
        <f t="shared" si="27"/>
        <v>#VALUE!</v>
      </c>
    </row>
    <row r="41" spans="1:10" x14ac:dyDescent="0.35">
      <c r="A41" s="46" t="s">
        <v>28</v>
      </c>
      <c r="B41" s="47" t="s">
        <v>32</v>
      </c>
      <c r="C41" s="82" t="s">
        <v>32</v>
      </c>
      <c r="D41" s="37" t="e">
        <f t="shared" si="24"/>
        <v>#VALUE!</v>
      </c>
      <c r="E41" s="90" t="s">
        <v>32</v>
      </c>
      <c r="F41" s="89" t="e">
        <f t="shared" si="25"/>
        <v>#VALUE!</v>
      </c>
      <c r="G41" s="91" t="e">
        <f t="shared" si="26"/>
        <v>#VALUE!</v>
      </c>
      <c r="H41" s="93" t="e">
        <f t="shared" si="27"/>
        <v>#VALUE!</v>
      </c>
    </row>
    <row r="42" spans="1:10" x14ac:dyDescent="0.35">
      <c r="A42" s="25" t="s">
        <v>29</v>
      </c>
      <c r="B42" s="26" t="s">
        <v>32</v>
      </c>
      <c r="C42" s="82" t="s">
        <v>32</v>
      </c>
      <c r="D42" s="37" t="e">
        <f t="shared" si="24"/>
        <v>#VALUE!</v>
      </c>
      <c r="E42" s="90" t="s">
        <v>32</v>
      </c>
      <c r="F42" s="89" t="e">
        <f t="shared" si="25"/>
        <v>#VALUE!</v>
      </c>
      <c r="G42" s="91" t="e">
        <f t="shared" si="26"/>
        <v>#VALUE!</v>
      </c>
      <c r="H42" s="93" t="e">
        <f t="shared" si="27"/>
        <v>#VALUE!</v>
      </c>
    </row>
    <row r="43" spans="1:10" x14ac:dyDescent="0.35">
      <c r="A43" s="46" t="s">
        <v>30</v>
      </c>
      <c r="B43" s="47" t="s">
        <v>32</v>
      </c>
      <c r="C43" s="82" t="s">
        <v>32</v>
      </c>
      <c r="D43" s="37" t="e">
        <f t="shared" si="24"/>
        <v>#VALUE!</v>
      </c>
      <c r="E43" s="90" t="s">
        <v>32</v>
      </c>
      <c r="F43" s="89" t="e">
        <f t="shared" si="25"/>
        <v>#VALUE!</v>
      </c>
      <c r="G43" s="91" t="e">
        <f t="shared" si="26"/>
        <v>#VALUE!</v>
      </c>
      <c r="H43" s="93" t="e">
        <f t="shared" si="27"/>
        <v>#VALUE!</v>
      </c>
    </row>
    <row r="44" spans="1:10" x14ac:dyDescent="0.35">
      <c r="A44" s="25" t="s">
        <v>31</v>
      </c>
      <c r="B44" s="26" t="s">
        <v>32</v>
      </c>
      <c r="C44" s="82" t="s">
        <v>32</v>
      </c>
      <c r="D44" s="37" t="e">
        <f t="shared" si="24"/>
        <v>#VALUE!</v>
      </c>
      <c r="E44" s="90" t="s">
        <v>32</v>
      </c>
      <c r="F44" s="89" t="e">
        <f t="shared" si="25"/>
        <v>#VALUE!</v>
      </c>
      <c r="G44" s="91" t="e">
        <f t="shared" si="26"/>
        <v>#VALUE!</v>
      </c>
      <c r="H44" s="93" t="e">
        <f t="shared" si="27"/>
        <v>#VALUE!</v>
      </c>
    </row>
    <row r="45" spans="1:10" x14ac:dyDescent="0.35">
      <c r="A45" s="46" t="s">
        <v>33</v>
      </c>
      <c r="B45" s="47" t="s">
        <v>32</v>
      </c>
      <c r="C45" s="82" t="s">
        <v>32</v>
      </c>
      <c r="D45" s="37" t="e">
        <f t="shared" si="24"/>
        <v>#VALUE!</v>
      </c>
      <c r="E45" s="90" t="s">
        <v>32</v>
      </c>
      <c r="F45" s="89" t="e">
        <f t="shared" si="25"/>
        <v>#VALUE!</v>
      </c>
      <c r="G45" s="91" t="e">
        <f t="shared" si="26"/>
        <v>#VALUE!</v>
      </c>
      <c r="H45" s="93" t="e">
        <f t="shared" si="27"/>
        <v>#VALUE!</v>
      </c>
    </row>
    <row r="46" spans="1:10" x14ac:dyDescent="0.35">
      <c r="A46" s="25" t="s">
        <v>34</v>
      </c>
      <c r="B46" s="26">
        <v>1</v>
      </c>
      <c r="C46" s="82">
        <v>0</v>
      </c>
      <c r="D46" s="37">
        <f t="shared" si="24"/>
        <v>0</v>
      </c>
      <c r="E46" s="90">
        <v>0</v>
      </c>
      <c r="F46" s="89">
        <f t="shared" si="25"/>
        <v>0</v>
      </c>
      <c r="G46" s="91">
        <f t="shared" si="26"/>
        <v>0</v>
      </c>
      <c r="H46" s="93">
        <f t="shared" si="27"/>
        <v>0</v>
      </c>
    </row>
    <row r="47" spans="1:10" x14ac:dyDescent="0.35">
      <c r="A47" s="46" t="s">
        <v>35</v>
      </c>
      <c r="B47" s="47">
        <v>1</v>
      </c>
      <c r="C47" s="82">
        <v>0</v>
      </c>
      <c r="D47" s="37">
        <f t="shared" si="24"/>
        <v>0</v>
      </c>
      <c r="E47" s="90">
        <v>0</v>
      </c>
      <c r="F47" s="89">
        <f t="shared" si="25"/>
        <v>0</v>
      </c>
      <c r="G47" s="91">
        <f t="shared" si="26"/>
        <v>0</v>
      </c>
      <c r="H47" s="93">
        <f t="shared" si="27"/>
        <v>0</v>
      </c>
    </row>
    <row r="48" spans="1:10" x14ac:dyDescent="0.35">
      <c r="A48" s="25" t="s">
        <v>36</v>
      </c>
      <c r="B48" s="26">
        <v>3</v>
      </c>
      <c r="C48" s="82">
        <v>0</v>
      </c>
      <c r="D48" s="37">
        <f t="shared" si="24"/>
        <v>0</v>
      </c>
      <c r="E48" s="90">
        <v>0</v>
      </c>
      <c r="F48" s="89">
        <f t="shared" si="25"/>
        <v>0</v>
      </c>
      <c r="G48" s="91">
        <f t="shared" si="26"/>
        <v>0</v>
      </c>
      <c r="H48" s="93">
        <f t="shared" si="27"/>
        <v>0</v>
      </c>
    </row>
    <row r="49" spans="1:8" x14ac:dyDescent="0.35">
      <c r="A49" s="46" t="s">
        <v>37</v>
      </c>
      <c r="B49" s="47" t="s">
        <v>32</v>
      </c>
      <c r="C49" s="82" t="s">
        <v>32</v>
      </c>
      <c r="D49" s="37" t="e">
        <f t="shared" si="24"/>
        <v>#VALUE!</v>
      </c>
      <c r="E49" s="90" t="s">
        <v>32</v>
      </c>
      <c r="F49" s="89" t="e">
        <f t="shared" si="25"/>
        <v>#VALUE!</v>
      </c>
      <c r="G49" s="91" t="e">
        <f t="shared" si="26"/>
        <v>#VALUE!</v>
      </c>
      <c r="H49" s="93" t="e">
        <f t="shared" si="27"/>
        <v>#VALUE!</v>
      </c>
    </row>
    <row r="50" spans="1:8" x14ac:dyDescent="0.35">
      <c r="A50" s="25" t="s">
        <v>51</v>
      </c>
      <c r="B50" s="26">
        <v>4</v>
      </c>
      <c r="C50" s="82">
        <v>0</v>
      </c>
      <c r="D50" s="37">
        <f t="shared" si="24"/>
        <v>0</v>
      </c>
      <c r="E50" s="90">
        <v>2</v>
      </c>
      <c r="F50" s="89">
        <f t="shared" si="25"/>
        <v>0.5</v>
      </c>
      <c r="G50" s="91">
        <f t="shared" si="26"/>
        <v>2</v>
      </c>
      <c r="H50" s="93">
        <f t="shared" si="27"/>
        <v>0.5</v>
      </c>
    </row>
    <row r="51" spans="1:8" x14ac:dyDescent="0.35">
      <c r="A51" s="46" t="s">
        <v>38</v>
      </c>
      <c r="B51" s="47">
        <v>12</v>
      </c>
      <c r="C51" s="82">
        <v>6</v>
      </c>
      <c r="D51" s="37">
        <f t="shared" si="24"/>
        <v>0.5</v>
      </c>
      <c r="E51" s="90">
        <v>5</v>
      </c>
      <c r="F51" s="89">
        <f t="shared" si="25"/>
        <v>0.41666666666666669</v>
      </c>
      <c r="G51" s="91">
        <f t="shared" si="26"/>
        <v>11</v>
      </c>
      <c r="H51" s="93">
        <f t="shared" si="27"/>
        <v>0.91666666666666663</v>
      </c>
    </row>
    <row r="52" spans="1:8" x14ac:dyDescent="0.35">
      <c r="H52" s="48"/>
    </row>
  </sheetData>
  <mergeCells count="4">
    <mergeCell ref="A1:H1"/>
    <mergeCell ref="A15:H15"/>
    <mergeCell ref="A16:D16"/>
    <mergeCell ref="A33:C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1415</vt:lpstr>
      <vt:lpstr>1516</vt:lpstr>
      <vt:lpstr>1617</vt:lpstr>
      <vt:lpstr>1718</vt:lpstr>
      <vt:lpstr>18-19</vt:lpstr>
      <vt:lpstr>19-20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Franklin,  Elizabeth</dc:creator>
  <cp:lastModifiedBy>Magruder,  Robin</cp:lastModifiedBy>
  <dcterms:created xsi:type="dcterms:W3CDTF">2018-03-13T19:49:12Z</dcterms:created>
  <dcterms:modified xsi:type="dcterms:W3CDTF">2021-04-14T17:36:24Z</dcterms:modified>
</cp:coreProperties>
</file>